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api.box.com/wopi/files/2196167001571/WOPIServiceId_TP_BOX_2/WOPIUserId_48979843151/"/>
    </mc:Choice>
  </mc:AlternateContent>
  <xr:revisionPtr revIDLastSave="245" documentId="13_ncr:1_{E0D69EEB-F261-4561-B1A5-7D5815762707}" xr6:coauthVersionLast="47" xr6:coauthVersionMax="47" xr10:uidLastSave="{029CBCF2-202A-40D1-A2F8-7060321D6725}"/>
  <bookViews>
    <workbookView xWindow="4305" yWindow="375" windowWidth="20160" windowHeight="15270" tabRatio="680" activeTab="1" xr2:uid="{3E4E527A-F456-40DD-868A-5B406599BE30}"/>
  </bookViews>
  <sheets>
    <sheet name="助成申請書(Sample)" sheetId="5" r:id="rId1"/>
    <sheet name="助成申請書" sheetId="3" r:id="rId2"/>
    <sheet name="消去しないでください" sheetId="4" r:id="rId3"/>
  </sheets>
  <definedNames>
    <definedName name="_xlnm.Print_Area" localSheetId="1">助成申請書!$A$1:$X$70</definedName>
    <definedName name="_xlnm.Print_Area" localSheetId="0">'助成申請書(Sample)'!$A$1:$X$70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4" l="1"/>
  <c r="H64" i="5"/>
  <c r="H47" i="5"/>
  <c r="H50" i="5" s="1"/>
  <c r="K2" i="4"/>
  <c r="P2" i="4" s="1"/>
  <c r="E10" i="4"/>
  <c r="E9" i="4"/>
  <c r="E8" i="4"/>
  <c r="E7" i="4"/>
  <c r="H2" i="4"/>
  <c r="F7" i="4" l="1"/>
  <c r="F8" i="4" s="1"/>
  <c r="H7" i="4" s="1" a="1"/>
  <c r="H7" i="4" s="1"/>
  <c r="H10" i="4" l="1"/>
  <c r="H9" i="4"/>
  <c r="G7" i="4"/>
  <c r="H11" i="4"/>
  <c r="H8" i="4"/>
  <c r="I2" i="4" l="1" a="1"/>
  <c r="I2" i="4" s="1"/>
  <c r="B8" i="4"/>
  <c r="B10" i="4" s="1"/>
  <c r="B7" i="4" l="1"/>
  <c r="B9" i="4" s="1"/>
  <c r="B11" i="4" s="1"/>
  <c r="C8" i="4"/>
  <c r="C7" i="4"/>
  <c r="F2" i="4"/>
  <c r="A7" i="4"/>
  <c r="G2" i="4" l="1"/>
  <c r="D5" i="4"/>
  <c r="A11" i="4"/>
  <c r="E5" i="4"/>
  <c r="C5" i="4"/>
  <c r="B12" i="4" a="1"/>
  <c r="B12" i="4" s="1"/>
  <c r="B13" i="4" s="1"/>
  <c r="A8" i="4"/>
  <c r="A10" i="4" s="1"/>
  <c r="A9" i="4"/>
  <c r="A12" i="4" l="1"/>
  <c r="B2" i="4" s="1"/>
  <c r="B14" i="4"/>
  <c r="B15" i="4" s="1"/>
  <c r="D2" i="4" s="1"/>
  <c r="E2" i="4"/>
  <c r="A13" i="4"/>
  <c r="C2" i="4" s="1"/>
  <c r="B5" i="4"/>
  <c r="H64" i="3" l="1"/>
  <c r="H47" i="3"/>
  <c r="H50" i="3" l="1"/>
  <c r="L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AHCL-03</author>
  </authors>
  <commentList>
    <comment ref="I10" authorId="0" shapeId="0" xr:uid="{56733946-BE50-41EC-B9DD-DB7B4A35398E}">
      <text>
        <r>
          <rPr>
            <sz val="9"/>
            <color indexed="81"/>
            <rFont val="MS P ゴシック"/>
            <family val="3"/>
            <charset val="128"/>
          </rPr>
          <t>法人種別は不要です。
団体名称のみご入力ください。
施設で実施される事業であっても、
団体（法人）としてご申請ください。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AHCL-03</author>
  </authors>
  <commentList>
    <comment ref="I10" authorId="0" shapeId="0" xr:uid="{AB230BC1-CBF3-4CC6-AEE4-C2BFC4B17ED8}">
      <text>
        <r>
          <rPr>
            <sz val="9"/>
            <color indexed="81"/>
            <rFont val="MS P ゴシック"/>
            <family val="3"/>
            <charset val="128"/>
          </rPr>
          <t>法人種別は不要です。
団体名称のみご入力ください。
施設で実施される事業であっても、
団体（法人）としてご申請ください。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<sst xmlns="http://schemas.openxmlformats.org/spreadsheetml/2006/main" count="215" uniqueCount="138">
  <si>
    <t>※様式の変更は行わないでください（セルの結合・分割等）</t>
  </si>
  <si>
    <t>※Excel形式にてご提出ください（PDF不可）</t>
    <phoneticPr fontId="2"/>
  </si>
  <si>
    <t>団体種別・
団体名</t>
    <rPh sb="0" eb="4">
      <t>ダンタイシュベツ</t>
    </rPh>
    <rPh sb="6" eb="9">
      <t>ダンタイメイ</t>
    </rPh>
    <phoneticPr fontId="1"/>
  </si>
  <si>
    <t>１．団体について</t>
    <rPh sb="2" eb="4">
      <t>ダンタイ</t>
    </rPh>
    <phoneticPr fontId="1"/>
  </si>
  <si>
    <t>職</t>
    <rPh sb="0" eb="1">
      <t>ショク</t>
    </rPh>
    <phoneticPr fontId="1"/>
  </si>
  <si>
    <t>事業名称</t>
    <rPh sb="0" eb="4">
      <t>ジギョウメイショウ</t>
    </rPh>
    <phoneticPr fontId="1"/>
  </si>
  <si>
    <t>２．申請する事業について</t>
    <rPh sb="2" eb="4">
      <t>シンセイ</t>
    </rPh>
    <rPh sb="6" eb="8">
      <t>ジギョウ</t>
    </rPh>
    <phoneticPr fontId="1"/>
  </si>
  <si>
    <t>万円</t>
    <rPh sb="0" eb="2">
      <t>マンエン</t>
    </rPh>
    <phoneticPr fontId="1"/>
  </si>
  <si>
    <t>申請額</t>
    <rPh sb="0" eb="3">
      <t>シンセイガク</t>
    </rPh>
    <phoneticPr fontId="1"/>
  </si>
  <si>
    <t>各経費の
必要性及び効果</t>
    <rPh sb="0" eb="1">
      <t>カク</t>
    </rPh>
    <rPh sb="1" eb="3">
      <t>ケイヒ</t>
    </rPh>
    <rPh sb="5" eb="8">
      <t>ヒツヨウセイ</t>
    </rPh>
    <rPh sb="8" eb="9">
      <t>オヨ</t>
    </rPh>
    <rPh sb="10" eb="12">
      <t>コウカ</t>
    </rPh>
    <phoneticPr fontId="1"/>
  </si>
  <si>
    <t>他の助成への
申請状況</t>
    <rPh sb="0" eb="1">
      <t>ホカ</t>
    </rPh>
    <rPh sb="2" eb="4">
      <t>ジョセイ</t>
    </rPh>
    <rPh sb="7" eb="11">
      <t>シンセイジョウキョウ</t>
    </rPh>
    <phoneticPr fontId="1"/>
  </si>
  <si>
    <t>活動エリア</t>
    <rPh sb="0" eb="2">
      <t>カツドウ</t>
    </rPh>
    <phoneticPr fontId="1"/>
  </si>
  <si>
    <t>３．収支について</t>
    <rPh sb="2" eb="4">
      <t>シュウシ</t>
    </rPh>
    <phoneticPr fontId="1"/>
  </si>
  <si>
    <t>団体のSNS</t>
    <rPh sb="0" eb="2">
      <t>ダンタイ</t>
    </rPh>
    <phoneticPr fontId="1"/>
  </si>
  <si>
    <t>団体所在地</t>
    <rPh sb="0" eb="2">
      <t>ダンタイ</t>
    </rPh>
    <rPh sb="2" eb="5">
      <t>ショザイチ</t>
    </rPh>
    <phoneticPr fontId="1"/>
  </si>
  <si>
    <t>団体設立時期
（和暦）</t>
    <rPh sb="0" eb="2">
      <t>ダンタイ</t>
    </rPh>
    <rPh sb="2" eb="6">
      <t>セツリツジキ</t>
    </rPh>
    <rPh sb="8" eb="10">
      <t>ワレキ</t>
    </rPh>
    <phoneticPr fontId="1"/>
  </si>
  <si>
    <t>代表者
職･氏名</t>
    <rPh sb="0" eb="3">
      <t>ダイヒョウシャ</t>
    </rPh>
    <rPh sb="4" eb="5">
      <t>ショク</t>
    </rPh>
    <rPh sb="6" eb="8">
      <t>シメイ</t>
    </rPh>
    <phoneticPr fontId="1"/>
  </si>
  <si>
    <t>スタッフ
数</t>
    <rPh sb="5" eb="6">
      <t>スウ</t>
    </rPh>
    <phoneticPr fontId="1"/>
  </si>
  <si>
    <t>連携先団体･
連携内容
(上限200字程度)</t>
    <rPh sb="0" eb="3">
      <t>レンケイサキ</t>
    </rPh>
    <rPh sb="3" eb="5">
      <t>ダンタイ</t>
    </rPh>
    <rPh sb="7" eb="11">
      <t>レンケイナイヨウ</t>
    </rPh>
    <rPh sb="13" eb="15">
      <t>ジョウゲン</t>
    </rPh>
    <rPh sb="19" eb="21">
      <t>テイド</t>
    </rPh>
    <phoneticPr fontId="1"/>
  </si>
  <si>
    <t>今回申請する事業を実施する日程･期間、頻度、場所など。</t>
    <rPh sb="13" eb="15">
      <t>ニッテイ</t>
    </rPh>
    <rPh sb="16" eb="18">
      <t>キカン</t>
    </rPh>
    <rPh sb="19" eb="21">
      <t>ヒンド</t>
    </rPh>
    <rPh sb="22" eb="24">
      <t>バショ</t>
    </rPh>
    <phoneticPr fontId="1"/>
  </si>
  <si>
    <t>①今回申請する事業に係る収入</t>
    <rPh sb="1" eb="3">
      <t>コンカイ</t>
    </rPh>
    <rPh sb="3" eb="5">
      <t>シンセイ</t>
    </rPh>
    <rPh sb="7" eb="9">
      <t>ジギョウ</t>
    </rPh>
    <rPh sb="10" eb="11">
      <t>カカ</t>
    </rPh>
    <rPh sb="12" eb="14">
      <t>シュウニュウ</t>
    </rPh>
    <phoneticPr fontId="1"/>
  </si>
  <si>
    <t>その他</t>
    <rPh sb="2" eb="3">
      <t>タ</t>
    </rPh>
    <phoneticPr fontId="1"/>
  </si>
  <si>
    <t>参加費･会費等の収入</t>
    <phoneticPr fontId="1"/>
  </si>
  <si>
    <t>金額</t>
    <rPh sb="0" eb="2">
      <t>キンガク</t>
    </rPh>
    <phoneticPr fontId="1"/>
  </si>
  <si>
    <t>②今回申請する事業に係る支出</t>
    <rPh sb="1" eb="3">
      <t>コンカイ</t>
    </rPh>
    <rPh sb="3" eb="5">
      <t>シンセイ</t>
    </rPh>
    <rPh sb="7" eb="9">
      <t>ジギョウ</t>
    </rPh>
    <rPh sb="10" eb="11">
      <t>カカ</t>
    </rPh>
    <rPh sb="12" eb="14">
      <t>シシュツ</t>
    </rPh>
    <phoneticPr fontId="1"/>
  </si>
  <si>
    <t>③各経費の必要性及び効果</t>
    <rPh sb="1" eb="4">
      <t>カクケイヒ</t>
    </rPh>
    <rPh sb="5" eb="8">
      <t>ヒツヨウセイ</t>
    </rPh>
    <rPh sb="8" eb="9">
      <t>オヨ</t>
    </rPh>
    <rPh sb="10" eb="12">
      <t>コウカ</t>
    </rPh>
    <phoneticPr fontId="1"/>
  </si>
  <si>
    <t>摘要</t>
    <rPh sb="0" eb="2">
      <t>テキヨウ</t>
    </rPh>
    <phoneticPr fontId="1"/>
  </si>
  <si>
    <t>科目</t>
    <rPh sb="0" eb="2">
      <t>カモク</t>
    </rPh>
    <phoneticPr fontId="1"/>
  </si>
  <si>
    <t>収入合計</t>
    <rPh sb="0" eb="2">
      <t>シュウニュウ</t>
    </rPh>
    <rPh sb="2" eb="4">
      <t>ゴウケイ</t>
    </rPh>
    <phoneticPr fontId="1"/>
  </si>
  <si>
    <t>支出合計</t>
    <rPh sb="0" eb="2">
      <t>シシュツ</t>
    </rPh>
    <rPh sb="2" eb="4">
      <t>ゴウケイ</t>
    </rPh>
    <phoneticPr fontId="1"/>
  </si>
  <si>
    <t>事業に取り組む
背景･
解決したい課題
(上限300字程度)</t>
    <rPh sb="0" eb="2">
      <t>ジギョウ</t>
    </rPh>
    <rPh sb="3" eb="4">
      <t>ト</t>
    </rPh>
    <rPh sb="5" eb="6">
      <t>ク</t>
    </rPh>
    <rPh sb="8" eb="10">
      <t>ハイケイ</t>
    </rPh>
    <rPh sb="12" eb="14">
      <t>カイケツ</t>
    </rPh>
    <rPh sb="17" eb="19">
      <t>カダイ</t>
    </rPh>
    <rPh sb="21" eb="23">
      <t>ジョウゲン</t>
    </rPh>
    <rPh sb="26" eb="27">
      <t>ジ</t>
    </rPh>
    <rPh sb="27" eb="29">
      <t>テイド</t>
    </rPh>
    <phoneticPr fontId="1"/>
  </si>
  <si>
    <r>
      <t xml:space="preserve">その他の場合
</t>
    </r>
    <r>
      <rPr>
        <sz val="9"/>
        <color theme="1"/>
        <rFont val="ＭＳ Ｐゴシック"/>
        <family val="3"/>
        <charset val="128"/>
      </rPr>
      <t>※正式名称を記載</t>
    </r>
    <rPh sb="2" eb="3">
      <t>タ</t>
    </rPh>
    <rPh sb="4" eb="6">
      <t>バアイ</t>
    </rPh>
    <rPh sb="8" eb="12">
      <t>セイシキメイショウ</t>
    </rPh>
    <rPh sb="13" eb="15">
      <t>キサイ</t>
    </rPh>
    <phoneticPr fontId="1"/>
  </si>
  <si>
    <r>
      <rPr>
        <b/>
        <sz val="10"/>
        <color theme="1"/>
        <rFont val="ＭＳ Ｐゴシック"/>
        <family val="3"/>
        <charset val="128"/>
      </rPr>
      <t>今回申請する事業について</t>
    </r>
    <r>
      <rPr>
        <sz val="10"/>
        <color theme="1"/>
        <rFont val="ＭＳ Ｐゴシック"/>
        <family val="3"/>
        <charset val="128"/>
      </rPr>
      <t>ご入力ください。</t>
    </r>
    <rPh sb="0" eb="2">
      <t>コンカイ</t>
    </rPh>
    <rPh sb="2" eb="4">
      <t>シンセイ</t>
    </rPh>
    <rPh sb="6" eb="8">
      <t>ジギョウ</t>
    </rPh>
    <rPh sb="13" eb="15">
      <t>ニュウリョク</t>
    </rPh>
    <phoneticPr fontId="1"/>
  </si>
  <si>
    <r>
      <rPr>
        <b/>
        <sz val="11"/>
        <color theme="1"/>
        <rFont val="ＭＳ Ｐゴシック"/>
        <family val="3"/>
        <charset val="128"/>
      </rPr>
      <t>収入合計と一致</t>
    </r>
    <r>
      <rPr>
        <sz val="11"/>
        <color theme="1"/>
        <rFont val="ＭＳ Ｐゴシック"/>
        <family val="3"/>
        <charset val="128"/>
      </rPr>
      <t>することをご確認ください。</t>
    </r>
    <rPh sb="0" eb="4">
      <t>シュウニュウゴウケイ</t>
    </rPh>
    <rPh sb="5" eb="7">
      <t>イッチ</t>
    </rPh>
    <rPh sb="13" eb="15">
      <t>カクニン</t>
    </rPh>
    <phoneticPr fontId="1"/>
  </si>
  <si>
    <r>
      <t>事業により
期待できる効果</t>
    </r>
    <r>
      <rPr>
        <sz val="10"/>
        <color theme="1"/>
        <rFont val="ＭＳ Ｐゴシック"/>
        <family val="3"/>
        <charset val="128"/>
      </rPr>
      <t xml:space="preserve">
</t>
    </r>
    <r>
      <rPr>
        <sz val="11"/>
        <color theme="1"/>
        <rFont val="ＭＳ Ｐゴシック"/>
        <family val="3"/>
        <charset val="128"/>
      </rPr>
      <t>(上限400字程度)</t>
    </r>
    <rPh sb="0" eb="2">
      <t>ジギョウ</t>
    </rPh>
    <rPh sb="6" eb="8">
      <t>キタイ</t>
    </rPh>
    <rPh sb="11" eb="13">
      <t>コウカ</t>
    </rPh>
    <phoneticPr fontId="1"/>
  </si>
  <si>
    <t>解決方法
（事業内容）
(上限300字程度)</t>
    <rPh sb="0" eb="4">
      <t>カイケツホウホウ</t>
    </rPh>
    <rPh sb="6" eb="10">
      <t>ジギョウナイヨウ</t>
    </rPh>
    <phoneticPr fontId="1"/>
  </si>
  <si>
    <t>助成終了後の
資金の確保に
ついて
(上限200字程度)</t>
    <rPh sb="0" eb="5">
      <t>ジョセイシュウリョウゴ</t>
    </rPh>
    <rPh sb="7" eb="9">
      <t>シキン</t>
    </rPh>
    <rPh sb="10" eb="12">
      <t>カクホ</t>
    </rPh>
    <phoneticPr fontId="1"/>
  </si>
  <si>
    <t>名 （内、有給</t>
    <rPh sb="0" eb="1">
      <t>メイ</t>
    </rPh>
    <rPh sb="3" eb="4">
      <t>ウチ</t>
    </rPh>
    <rPh sb="5" eb="7">
      <t>ユウキュウ</t>
    </rPh>
    <phoneticPr fontId="1"/>
  </si>
  <si>
    <t>名）</t>
    <phoneticPr fontId="1"/>
  </si>
  <si>
    <t>対象者・人数</t>
    <rPh sb="0" eb="3">
      <t>タイショウシャ</t>
    </rPh>
    <rPh sb="4" eb="6">
      <t>ニンズウ</t>
    </rPh>
    <phoneticPr fontId="1"/>
  </si>
  <si>
    <t>地域の中で誰がどんな状態･状況で、何に困っている（今後困る可能性がある）か。</t>
    <rPh sb="0" eb="2">
      <t>チイキ</t>
    </rPh>
    <rPh sb="3" eb="4">
      <t>ナカ</t>
    </rPh>
    <rPh sb="5" eb="6">
      <t>ダレ</t>
    </rPh>
    <rPh sb="10" eb="12">
      <t>ジョウタイ</t>
    </rPh>
    <rPh sb="13" eb="15">
      <t>ジョウキョウ</t>
    </rPh>
    <rPh sb="17" eb="18">
      <t>ナニ</t>
    </rPh>
    <rPh sb="19" eb="20">
      <t>コマ</t>
    </rPh>
    <rPh sb="25" eb="27">
      <t>コンゴ</t>
    </rPh>
    <rPh sb="27" eb="28">
      <t>コマ</t>
    </rPh>
    <rPh sb="29" eb="32">
      <t>カノウセイ</t>
    </rPh>
    <phoneticPr fontId="1"/>
  </si>
  <si>
    <r>
      <t>2.</t>
    </r>
    <r>
      <rPr>
        <b/>
        <sz val="11"/>
        <color theme="1"/>
        <rFont val="ＭＳ Ｐゴシック"/>
        <family val="3"/>
        <charset val="128"/>
      </rPr>
      <t>「事業費総額」と一致</t>
    </r>
    <r>
      <rPr>
        <sz val="11"/>
        <color theme="1"/>
        <rFont val="ＭＳ Ｐゴシック"/>
        <family val="3"/>
        <charset val="128"/>
      </rPr>
      <t>することをご確認ください。</t>
    </r>
    <rPh sb="3" eb="8">
      <t>ジギョウヒソウガク</t>
    </rPh>
    <rPh sb="10" eb="12">
      <t>イッチ</t>
    </rPh>
    <rPh sb="18" eb="20">
      <t>カクニン</t>
    </rPh>
    <phoneticPr fontId="1"/>
  </si>
  <si>
    <t>申請している（結果待ち）</t>
  </si>
  <si>
    <t>今回申請する事業で取り組む、上記の課題の解決を目指すための活動の内容。</t>
    <rPh sb="0" eb="2">
      <t>コンカイ</t>
    </rPh>
    <rPh sb="2" eb="4">
      <t>シンセイ</t>
    </rPh>
    <rPh sb="6" eb="8">
      <t>ジギョウ</t>
    </rPh>
    <rPh sb="9" eb="10">
      <t>ト</t>
    </rPh>
    <rPh sb="11" eb="12">
      <t>ク</t>
    </rPh>
    <rPh sb="14" eb="16">
      <t>ジョウキ</t>
    </rPh>
    <rPh sb="17" eb="19">
      <t>カダイ</t>
    </rPh>
    <rPh sb="20" eb="22">
      <t>カイケツ</t>
    </rPh>
    <rPh sb="23" eb="25">
      <t>メザ</t>
    </rPh>
    <rPh sb="29" eb="31">
      <t>カツドウ</t>
    </rPh>
    <rPh sb="32" eb="34">
      <t>ナイヨウ</t>
    </rPh>
    <phoneticPr fontId="1"/>
  </si>
  <si>
    <t>特定非営利活動法人</t>
  </si>
  <si>
    <t>事業テーマ
（複数選択可）</t>
    <rPh sb="0" eb="2">
      <t>ジギョウ</t>
    </rPh>
    <rPh sb="7" eb="11">
      <t>フクスウセンタク</t>
    </rPh>
    <rPh sb="11" eb="12">
      <t>カ</t>
    </rPh>
    <phoneticPr fontId="1"/>
  </si>
  <si>
    <t>生きづらさを抱える子ども・若者とその家族への支援</t>
    <rPh sb="0" eb="1">
      <t>イ</t>
    </rPh>
    <rPh sb="6" eb="7">
      <t>カカ</t>
    </rPh>
    <rPh sb="9" eb="10">
      <t>コ</t>
    </rPh>
    <rPh sb="13" eb="15">
      <t>ワカモノ</t>
    </rPh>
    <rPh sb="18" eb="20">
      <t>カゾク</t>
    </rPh>
    <rPh sb="22" eb="24">
      <t>シエン</t>
    </rPh>
    <phoneticPr fontId="1"/>
  </si>
  <si>
    <t>災害ボランティア活動・防災・減災活動への支援</t>
    <rPh sb="0" eb="2">
      <t>サイガイ</t>
    </rPh>
    <rPh sb="8" eb="10">
      <t>カツドウ</t>
    </rPh>
    <rPh sb="11" eb="13">
      <t>ボウサイ</t>
    </rPh>
    <rPh sb="14" eb="16">
      <t>ゲンサイ</t>
    </rPh>
    <rPh sb="16" eb="18">
      <t>カツドウ</t>
    </rPh>
    <rPh sb="20" eb="22">
      <t>シエン</t>
    </rPh>
    <phoneticPr fontId="1"/>
  </si>
  <si>
    <t>生活に困難を抱える人たちへの支援</t>
    <rPh sb="0" eb="2">
      <t>セイカツ</t>
    </rPh>
    <rPh sb="3" eb="5">
      <t>コンナン</t>
    </rPh>
    <rPh sb="6" eb="7">
      <t>カカ</t>
    </rPh>
    <rPh sb="9" eb="10">
      <t>ヒト</t>
    </rPh>
    <rPh sb="14" eb="16">
      <t>シエン</t>
    </rPh>
    <phoneticPr fontId="1"/>
  </si>
  <si>
    <t>科目</t>
    <phoneticPr fontId="1"/>
  </si>
  <si>
    <t>神戸市、芦屋市</t>
    <rPh sb="0" eb="3">
      <t>コウベシ</t>
    </rPh>
    <rPh sb="4" eb="7">
      <t>アシヤシ</t>
    </rPh>
    <phoneticPr fontId="1"/>
  </si>
  <si>
    <t>申請額の上限は100万円。事業費総額の4/5以内（一万円未満切り捨て）</t>
    <rPh sb="0" eb="3">
      <t>シンセイガク</t>
    </rPh>
    <rPh sb="4" eb="6">
      <t>ジョウゲン</t>
    </rPh>
    <rPh sb="10" eb="12">
      <t>マンエン</t>
    </rPh>
    <phoneticPr fontId="1"/>
  </si>
  <si>
    <t>(事業費総額：</t>
    <phoneticPr fontId="1"/>
  </si>
  <si>
    <t>円)</t>
    <phoneticPr fontId="1"/>
  </si>
  <si>
    <t>今回申請する事業を助成終了後も継続するための、資金を確保する方法や運営体制の強化など。
※継続せず単年度のみ実施する場合は、その理由をご記載ください。</t>
    <rPh sb="6" eb="8">
      <t>ジギョウ</t>
    </rPh>
    <rPh sb="15" eb="17">
      <t>ケイゾク</t>
    </rPh>
    <rPh sb="23" eb="25">
      <t>シキン</t>
    </rPh>
    <rPh sb="26" eb="28">
      <t>カクホ</t>
    </rPh>
    <rPh sb="30" eb="32">
      <t>ホウホウ</t>
    </rPh>
    <rPh sb="33" eb="37">
      <t>ウンエイタイセイ</t>
    </rPh>
    <rPh sb="38" eb="40">
      <t>キョウカ</t>
    </rPh>
    <rPh sb="45" eb="47">
      <t>ケイゾク</t>
    </rPh>
    <rPh sb="49" eb="52">
      <t>タンネンド</t>
    </rPh>
    <rPh sb="54" eb="56">
      <t>ジッシ</t>
    </rPh>
    <rPh sb="58" eb="60">
      <t>バアイ</t>
    </rPh>
    <rPh sb="64" eb="66">
      <t>リユウ</t>
    </rPh>
    <rPh sb="68" eb="70">
      <t>キサイ</t>
    </rPh>
    <phoneticPr fontId="1"/>
  </si>
  <si>
    <t>今回申請する事業を通して、対象者や地域に対して期待できる効果･変化など。</t>
    <rPh sb="0" eb="2">
      <t>コンカイ</t>
    </rPh>
    <rPh sb="2" eb="4">
      <t>シンセイ</t>
    </rPh>
    <rPh sb="6" eb="8">
      <t>ジギョウ</t>
    </rPh>
    <rPh sb="9" eb="10">
      <t>トオ</t>
    </rPh>
    <rPh sb="13" eb="16">
      <t>タイショウシャ</t>
    </rPh>
    <rPh sb="17" eb="19">
      <t>チイキ</t>
    </rPh>
    <rPh sb="20" eb="21">
      <t>タイ</t>
    </rPh>
    <rPh sb="23" eb="25">
      <t>キタイ</t>
    </rPh>
    <rPh sb="28" eb="30">
      <t>コウカ</t>
    </rPh>
    <rPh sb="31" eb="33">
      <t>ヘンカ</t>
    </rPh>
    <phoneticPr fontId="1"/>
  </si>
  <si>
    <t>赤羽根　あかね</t>
    <rPh sb="0" eb="1">
      <t>アカ</t>
    </rPh>
    <rPh sb="1" eb="3">
      <t>ハネ</t>
    </rPh>
    <phoneticPr fontId="1"/>
  </si>
  <si>
    <t>あかはね　あかね</t>
    <phoneticPr fontId="1"/>
  </si>
  <si>
    <t>設立目的･
通常時の活動内容
(上限150字程度)</t>
    <rPh sb="0" eb="4">
      <t>セツリツモクテキ</t>
    </rPh>
    <rPh sb="8" eb="9">
      <t>ジ</t>
    </rPh>
    <rPh sb="10" eb="14">
      <t>カツドウナイヨウ</t>
    </rPh>
    <rPh sb="16" eb="18">
      <t>ジョウゲン</t>
    </rPh>
    <rPh sb="22" eb="24">
      <t>テイド</t>
    </rPh>
    <phoneticPr fontId="1"/>
  </si>
  <si>
    <t>生活困窮世帯の中学生</t>
    <rPh sb="0" eb="4">
      <t>セイカツコンキュウ</t>
    </rPh>
    <rPh sb="4" eb="6">
      <t>セタイ</t>
    </rPh>
    <rPh sb="7" eb="10">
      <t>チュウガクセイ</t>
    </rPh>
    <phoneticPr fontId="1"/>
  </si>
  <si>
    <t>活動
スケジュール
(上限200字程度)</t>
    <rPh sb="0" eb="2">
      <t>カツドウ</t>
    </rPh>
    <phoneticPr fontId="1"/>
  </si>
  <si>
    <t>キッズサポートあかはね</t>
    <phoneticPr fontId="1"/>
  </si>
  <si>
    <t>例：「兵庫県全域」「西宮市、宝塚市」「豊岡市」</t>
    <rPh sb="0" eb="1">
      <t>レイ</t>
    </rPh>
    <rPh sb="3" eb="8">
      <t>ヒョウゴケンゼンイキ</t>
    </rPh>
    <rPh sb="10" eb="13">
      <t>ニシノミヤシ</t>
    </rPh>
    <rPh sb="14" eb="16">
      <t>タカラヅカ</t>
    </rPh>
    <rPh sb="16" eb="17">
      <t>シ</t>
    </rPh>
    <rPh sb="19" eb="22">
      <t>トヨオカシ</t>
    </rPh>
    <phoneticPr fontId="1"/>
  </si>
  <si>
    <t>学習コーディネーター謝金</t>
    <phoneticPr fontId="1"/>
  </si>
  <si>
    <t>学生ボランティア交通費</t>
    <phoneticPr fontId="1"/>
  </si>
  <si>
    <t>神戸市・芦屋市の公設施設等の利用料</t>
    <phoneticPr fontId="1"/>
  </si>
  <si>
    <t>軽食代</t>
    <phoneticPr fontId="1"/>
  </si>
  <si>
    <t>広報費</t>
    <rPh sb="2" eb="3">
      <t>ヒ</t>
    </rPh>
    <phoneticPr fontId="1"/>
  </si>
  <si>
    <t>通信運搬費</t>
    <rPh sb="4" eb="5">
      <t>ヒ</t>
    </rPh>
    <phoneticPr fontId="1"/>
  </si>
  <si>
    <t>保護者への通知等</t>
    <rPh sb="7" eb="8">
      <t>トウ</t>
    </rPh>
    <phoneticPr fontId="1"/>
  </si>
  <si>
    <t>タブレット端末、参考書、文房具等</t>
    <rPh sb="5" eb="7">
      <t>タンマツ</t>
    </rPh>
    <rPh sb="8" eb="11">
      <t>サンコウショ</t>
    </rPh>
    <rPh sb="12" eb="15">
      <t>ブンボウグ</t>
    </rPh>
    <rPh sb="15" eb="16">
      <t>トウ</t>
    </rPh>
    <phoneticPr fontId="1"/>
  </si>
  <si>
    <t>X　＠○○○○○　/　Instagram　＠○○○○○</t>
    <phoneticPr fontId="1"/>
  </si>
  <si>
    <t>専門家（退職教員等）への謝金（月1.5万×12ヶ月）</t>
    <rPh sb="12" eb="14">
      <t>シャキン</t>
    </rPh>
    <rPh sb="24" eb="25">
      <t>ゲツ</t>
    </rPh>
    <phoneticPr fontId="1"/>
  </si>
  <si>
    <t>生徒の軽食。食品寄付のみでは提供が難しいため</t>
    <rPh sb="0" eb="2">
      <t>セイト</t>
    </rPh>
    <rPh sb="6" eb="8">
      <t>ショクヒン</t>
    </rPh>
    <rPh sb="8" eb="10">
      <t>キフ</t>
    </rPh>
    <rPh sb="14" eb="16">
      <t>テイキョウ</t>
    </rPh>
    <rPh sb="17" eb="18">
      <t>ムズカ</t>
    </rPh>
    <phoneticPr fontId="1"/>
  </si>
  <si>
    <r>
      <t>今回申請する事業における各経費の必要性について、</t>
    </r>
    <r>
      <rPr>
        <b/>
        <sz val="10"/>
        <color theme="1"/>
        <rFont val="ＭＳ Ｐゴシック"/>
        <family val="3"/>
        <charset val="128"/>
      </rPr>
      <t>簡潔に</t>
    </r>
    <r>
      <rPr>
        <sz val="10"/>
        <color theme="1"/>
        <rFont val="ＭＳ Ｐゴシック"/>
        <family val="3"/>
        <charset val="128"/>
      </rPr>
      <t>ご記載ください。
例： 謝金を支払う場合……支払う対象、その人材が参画することによる効果
　　 備品を購入する場合…物品が必要な理由、その商品を選定した理由</t>
    </r>
    <rPh sb="0" eb="2">
      <t>コンカイ</t>
    </rPh>
    <rPh sb="36" eb="37">
      <t>レイ</t>
    </rPh>
    <phoneticPr fontId="1"/>
  </si>
  <si>
    <t>※10万円以上の物品購入や工事施工等を予定している場合は、見積書（1社）をご提出ください。</t>
    <rPh sb="3" eb="5">
      <t>マンエン</t>
    </rPh>
    <rPh sb="5" eb="7">
      <t>イジョウ</t>
    </rPh>
    <rPh sb="8" eb="12">
      <t>ブッピンコウニュウ</t>
    </rPh>
    <rPh sb="13" eb="15">
      <t>コウジ</t>
    </rPh>
    <rPh sb="15" eb="17">
      <t>セコウ</t>
    </rPh>
    <rPh sb="17" eb="18">
      <t>トウ</t>
    </rPh>
    <rPh sb="19" eb="21">
      <t>ヨテイ</t>
    </rPh>
    <rPh sb="25" eb="27">
      <t>バアイ</t>
    </rPh>
    <rPh sb="29" eb="32">
      <t>ミツモリショ</t>
    </rPh>
    <rPh sb="34" eb="35">
      <t>シャ</t>
    </rPh>
    <rPh sb="38" eb="40">
      <t>テイシュツ</t>
    </rPh>
    <phoneticPr fontId="1"/>
  </si>
  <si>
    <t>市内中学校等へのチラシの配布</t>
    <phoneticPr fontId="1"/>
  </si>
  <si>
    <t>（実数25名・延べ1,250名）</t>
    <rPh sb="1" eb="3">
      <t>ジッスウ</t>
    </rPh>
    <rPh sb="5" eb="6">
      <t>メイ</t>
    </rPh>
    <rPh sb="7" eb="8">
      <t>ノ</t>
    </rPh>
    <rPh sb="14" eb="15">
      <t>メイ</t>
    </rPh>
    <phoneticPr fontId="1"/>
  </si>
  <si>
    <t>1回1,000円×週10名×年50回（集中学習会含む）</t>
    <rPh sb="19" eb="24">
      <t>シュウチュウガクシュウカイ</t>
    </rPh>
    <rPh sb="24" eb="25">
      <t>フク</t>
    </rPh>
    <phoneticPr fontId="1"/>
  </si>
  <si>
    <t>参加費1,000円×生徒25名×40回（週1回の通常教室）</t>
    <rPh sb="0" eb="3">
      <t>サンカヒ</t>
    </rPh>
    <rPh sb="8" eb="9">
      <t>エン</t>
    </rPh>
    <rPh sb="10" eb="12">
      <t>セイト</t>
    </rPh>
    <rPh sb="14" eb="15">
      <t>メイ</t>
    </rPh>
    <rPh sb="18" eb="19">
      <t>カイ</t>
    </rPh>
    <rPh sb="24" eb="26">
      <t>ツウジョウ</t>
    </rPh>
    <rPh sb="26" eb="28">
      <t>キョウシツ</t>
    </rPh>
    <phoneticPr fontId="1"/>
  </si>
  <si>
    <t>理事長</t>
    <rPh sb="0" eb="3">
      <t>リジチョウ</t>
    </rPh>
    <phoneticPr fontId="1"/>
  </si>
  <si>
    <t>令和3年4月</t>
    <rPh sb="0" eb="2">
      <t>レイワ</t>
    </rPh>
    <rPh sb="3" eb="4">
      <t>ネン</t>
    </rPh>
    <rPh sb="5" eb="6">
      <t>ガツ</t>
    </rPh>
    <phoneticPr fontId="1"/>
  </si>
  <si>
    <t>生活困窮世帯の中学生のための「あかはね学習塾」</t>
    <rPh sb="0" eb="6">
      <t>セイカツコンキュウセタイ</t>
    </rPh>
    <rPh sb="7" eb="10">
      <t>チュウガクセイ</t>
    </rPh>
    <rPh sb="19" eb="22">
      <t>ガクシュウジュク</t>
    </rPh>
    <phoneticPr fontId="1"/>
  </si>
  <si>
    <t>氏名</t>
    <rPh sb="0" eb="2">
      <t>ふりがな</t>
    </rPh>
    <phoneticPr fontId="13" type="Hiragana"/>
  </si>
  <si>
    <t>団体名</t>
    <rPh sb="0" eb="3">
      <t xml:space="preserve"> ふりがな</t>
    </rPh>
    <phoneticPr fontId="12" type="Hiragana"/>
  </si>
  <si>
    <t>・謝金について：退職教員の参画により、学生ボランティアでは対応が難しい生徒への専門的なアプローチを行うため。
・タブレット端末の購入について：識字障害などの困難を抱える生徒への支援を強化するため。学校でも使用される標準的な端末を選定した。</t>
    <rPh sb="1" eb="3">
      <t>シャキン</t>
    </rPh>
    <rPh sb="13" eb="15">
      <t>サンカク</t>
    </rPh>
    <rPh sb="32" eb="33">
      <t>ムズカ</t>
    </rPh>
    <rPh sb="49" eb="50">
      <t>オコナ</t>
    </rPh>
    <rPh sb="61" eb="63">
      <t>タンマツ</t>
    </rPh>
    <rPh sb="64" eb="66">
      <t>コウニュウ</t>
    </rPh>
    <rPh sb="78" eb="80">
      <t>コンナン</t>
    </rPh>
    <rPh sb="88" eb="90">
      <t>シエン</t>
    </rPh>
    <rPh sb="91" eb="93">
      <t>キョウカ</t>
    </rPh>
    <rPh sb="102" eb="104">
      <t>シヨウ</t>
    </rPh>
    <rPh sb="107" eb="110">
      <t>ヒョウジュンテキ</t>
    </rPh>
    <rPh sb="111" eb="113">
      <t>タンマツ</t>
    </rPh>
    <rPh sb="114" eb="116">
      <t>センテイ</t>
    </rPh>
    <phoneticPr fontId="1"/>
  </si>
  <si>
    <t>○○通1-2-3　あかはねビル○階</t>
    <rPh sb="2" eb="3">
      <t>どお</t>
    </rPh>
    <phoneticPr fontId="12" type="Hiragana"/>
  </si>
  <si>
    <t>神戸市中央区</t>
  </si>
  <si>
    <t>団体種別</t>
    <rPh sb="0" eb="2">
      <t>ダンタイ</t>
    </rPh>
    <rPh sb="2" eb="4">
      <t>シュベツ</t>
    </rPh>
    <phoneticPr fontId="1"/>
  </si>
  <si>
    <t>申請の有無</t>
    <rPh sb="0" eb="2">
      <t>シンセイ</t>
    </rPh>
    <rPh sb="3" eb="5">
      <t>ウム</t>
    </rPh>
    <phoneticPr fontId="1"/>
  </si>
  <si>
    <t>申請先団体</t>
    <rPh sb="0" eb="2">
      <t>シンセイ</t>
    </rPh>
    <rPh sb="2" eb="3">
      <t>サキ</t>
    </rPh>
    <rPh sb="3" eb="5">
      <t>ダンタイ</t>
    </rPh>
    <phoneticPr fontId="1"/>
  </si>
  <si>
    <t>○○財団</t>
    <rPh sb="2" eb="4">
      <t>ざいだん</t>
    </rPh>
    <phoneticPr fontId="12" type="Hiragana"/>
  </si>
  <si>
    <t>決定時期</t>
    <rPh sb="0" eb="4">
      <t>ケッテイジキ</t>
    </rPh>
    <phoneticPr fontId="1"/>
  </si>
  <si>
    <t>令和8年10月頃</t>
    <rPh sb="0" eb="2">
      <t>レイワ</t>
    </rPh>
    <rPh sb="3" eb="4">
      <t>ネン</t>
    </rPh>
    <rPh sb="6" eb="7">
      <t>ガツ</t>
    </rPh>
    <rPh sb="7" eb="8">
      <t>コロ</t>
    </rPh>
    <phoneticPr fontId="1"/>
  </si>
  <si>
    <t>申請金額</t>
    <rPh sb="0" eb="2">
      <t>シンセイ</t>
    </rPh>
    <rPh sb="2" eb="4">
      <t>キンガク</t>
    </rPh>
    <phoneticPr fontId="1"/>
  </si>
  <si>
    <t>1,000,000円</t>
    <rPh sb="9" eb="10">
      <t>エン</t>
    </rPh>
    <phoneticPr fontId="1"/>
  </si>
  <si>
    <t>　 10万円未満の支出である場合も、見積書の提出を求める場合がございます。</t>
    <rPh sb="4" eb="6">
      <t>マンエン</t>
    </rPh>
    <rPh sb="6" eb="8">
      <t>ミマン</t>
    </rPh>
    <rPh sb="9" eb="11">
      <t>シシュツ</t>
    </rPh>
    <rPh sb="14" eb="16">
      <t>バアイ</t>
    </rPh>
    <rPh sb="18" eb="21">
      <t>ミツモリショ</t>
    </rPh>
    <rPh sb="22" eb="24">
      <t>テイシュツ</t>
    </rPh>
    <rPh sb="25" eb="26">
      <t>モト</t>
    </rPh>
    <rPh sb="28" eb="30">
      <t>バアイ</t>
    </rPh>
    <phoneticPr fontId="1"/>
  </si>
  <si>
    <t>備品・消耗品費</t>
    <rPh sb="0" eb="2">
      <t>ビヒン</t>
    </rPh>
    <rPh sb="3" eb="6">
      <t>ショウモウヒン</t>
    </rPh>
    <rPh sb="6" eb="7">
      <t>ヒ</t>
    </rPh>
    <phoneticPr fontId="1"/>
  </si>
  <si>
    <t>会場費</t>
    <rPh sb="2" eb="3">
      <t>ヒ</t>
    </rPh>
    <phoneticPr fontId="1"/>
  </si>
  <si>
    <t>No.</t>
  </si>
  <si>
    <t>No.</t>
    <phoneticPr fontId="1"/>
  </si>
  <si>
    <t>所在地</t>
    <rPh sb="0" eb="3">
      <t>ショザイチ</t>
    </rPh>
    <phoneticPr fontId="1"/>
  </si>
  <si>
    <t>法人種別</t>
    <rPh sb="0" eb="2">
      <t>ホウジン</t>
    </rPh>
    <rPh sb="2" eb="4">
      <t>シュベツ</t>
    </rPh>
    <phoneticPr fontId="8"/>
  </si>
  <si>
    <t>団体名</t>
    <rPh sb="0" eb="2">
      <t>ダンタイ</t>
    </rPh>
    <rPh sb="2" eb="3">
      <t>メイ</t>
    </rPh>
    <phoneticPr fontId="8"/>
  </si>
  <si>
    <t>事業名</t>
    <rPh sb="0" eb="2">
      <t>ジギョウ</t>
    </rPh>
    <rPh sb="2" eb="3">
      <t>メイ</t>
    </rPh>
    <phoneticPr fontId="8"/>
  </si>
  <si>
    <t>テーマ</t>
  </si>
  <si>
    <t>事業目的・内容</t>
    <rPh sb="0" eb="2">
      <t>ジギョウ</t>
    </rPh>
    <rPh sb="2" eb="4">
      <t>モクテキ</t>
    </rPh>
    <rPh sb="5" eb="7">
      <t>ナイヨウ</t>
    </rPh>
    <phoneticPr fontId="8"/>
  </si>
  <si>
    <t>事業費総額</t>
  </si>
  <si>
    <t>要望額</t>
    <rPh sb="0" eb="2">
      <t>ヨウボウ</t>
    </rPh>
    <rPh sb="2" eb="3">
      <t>ガク</t>
    </rPh>
    <phoneticPr fontId="8"/>
  </si>
  <si>
    <t>配分額（案）</t>
    <rPh sb="0" eb="2">
      <t>ハイブン</t>
    </rPh>
    <rPh sb="2" eb="3">
      <t>ガク</t>
    </rPh>
    <rPh sb="3" eb="6">
      <t>アン</t>
    </rPh>
    <phoneticPr fontId="8"/>
  </si>
  <si>
    <t>代表者名</t>
    <rPh sb="0" eb="3">
      <t>ダイヒョウシャ</t>
    </rPh>
    <rPh sb="3" eb="4">
      <t>メイ</t>
    </rPh>
    <phoneticPr fontId="8"/>
  </si>
  <si>
    <t>所在地
（調書用）</t>
    <rPh sb="0" eb="3">
      <t>ショザイチ</t>
    </rPh>
    <rPh sb="5" eb="7">
      <t>チョウショ</t>
    </rPh>
    <rPh sb="7" eb="8">
      <t>ヨウ</t>
    </rPh>
    <phoneticPr fontId="1"/>
  </si>
  <si>
    <t>団体名
（調書用）</t>
    <rPh sb="0" eb="3">
      <t>ダンタイメイ</t>
    </rPh>
    <rPh sb="5" eb="8">
      <t>チョウショヨウ</t>
    </rPh>
    <phoneticPr fontId="1"/>
  </si>
  <si>
    <t>地区</t>
    <rPh sb="0" eb="2">
      <t>チク</t>
    </rPh>
    <phoneticPr fontId="6"/>
  </si>
  <si>
    <t>法人名</t>
    <rPh sb="0" eb="3">
      <t>ホウジンメイ</t>
    </rPh>
    <phoneticPr fontId="2"/>
  </si>
  <si>
    <t>代表者</t>
    <rPh sb="0" eb="3">
      <t>ダイヒョウシャ</t>
    </rPh>
    <phoneticPr fontId="2"/>
  </si>
  <si>
    <t>担当者</t>
    <rPh sb="0" eb="3">
      <t>タントウシャ</t>
    </rPh>
    <phoneticPr fontId="2"/>
  </si>
  <si>
    <t>備考</t>
    <rPh sb="0" eb="2">
      <t>ビコウ</t>
    </rPh>
    <phoneticPr fontId="2"/>
  </si>
  <si>
    <t>備考</t>
    <rPh sb="0" eb="2">
      <t>ビコウ</t>
    </rPh>
    <phoneticPr fontId="8"/>
  </si>
  <si>
    <t>繰越額（円）</t>
    <phoneticPr fontId="8"/>
  </si>
  <si>
    <t>所在地</t>
    <rPh sb="0" eb="3">
      <t>ショザイチ</t>
    </rPh>
    <phoneticPr fontId="2"/>
  </si>
  <si>
    <t>TEL</t>
    <phoneticPr fontId="2"/>
  </si>
  <si>
    <t>メアド</t>
    <phoneticPr fontId="1"/>
  </si>
  <si>
    <t>プルダウンにて選択</t>
  </si>
  <si>
    <t>入力不要です。2.「申請額」の欄と連動しています。</t>
    <rPh sb="0" eb="4">
      <t>ニュウリョクフヨウ</t>
    </rPh>
    <rPh sb="10" eb="13">
      <t>シンセイガク</t>
    </rPh>
    <rPh sb="15" eb="16">
      <t>ラン</t>
    </rPh>
    <rPh sb="17" eb="19">
      <t>レンドウ</t>
    </rPh>
    <phoneticPr fontId="1"/>
  </si>
  <si>
    <t>（実数　　名・延べ　　名）</t>
    <rPh sb="1" eb="3">
      <t>ジッスウ</t>
    </rPh>
    <rPh sb="5" eb="6">
      <t>メイ</t>
    </rPh>
    <rPh sb="7" eb="8">
      <t>ノ</t>
    </rPh>
    <rPh sb="11" eb="12">
      <t>メイ</t>
    </rPh>
    <phoneticPr fontId="1"/>
  </si>
  <si>
    <t>「社会的課題チャレンジ助成」助成申請書</t>
    <phoneticPr fontId="12" type="Hiragana"/>
  </si>
  <si>
    <t>事業テーマ</t>
    <rPh sb="0" eb="2">
      <t>ジギョウ</t>
    </rPh>
    <phoneticPr fontId="1"/>
  </si>
  <si>
    <t>誰もが参加できる、いきいきと暮らし続けられるまちづくり</t>
  </si>
  <si>
    <t>誰もが参加できる、いきいきと暮らし続けられるまちづくり</t>
    <rPh sb="0" eb="1">
      <t>だれ</t>
    </rPh>
    <rPh sb="3" eb="5">
      <t>さんか</t>
    </rPh>
    <rPh sb="14" eb="15">
      <t>く</t>
    </rPh>
    <rPh sb="17" eb="18">
      <t>つづ</t>
    </rPh>
    <phoneticPr fontId="12" type="Hiragana"/>
  </si>
  <si>
    <t>「すべての子どもが孤立せず、未来に希望を持てる地域社会」の実現を目指し、多世代交流型の子ども食堂や居場所の運営を行っています。食事の提供だけでなく、家庭や学校以外の「第三の居場所」として、専門ボランティアと連携した相談支援や体験活動を通じ、子どもの健やかな成長と保護者の孤立防止に取り組んでいます。</t>
    <rPh sb="49" eb="52">
      <t>イバショ</t>
    </rPh>
    <phoneticPr fontId="1"/>
  </si>
  <si>
    <t>経済的に困難な状況にある世帯では、塾などの学校外教育費の捻出が難しいため、顕著な学力格差を引き起こしています。当団体が運営する子ども食堂の利用者アンケートでは、保護者の約8割が学習の遅れに不安を感じつつも「経済的理由で塾に通わせられない」「自宅に集中できる環境がない」と回答しました。
学力の低迷は自己肯定感の低下に直結し、進路選択の幅を狭めるだけでなく、将来の「貧困の連鎖」を引き起こすリスクがあります。すべての子どもが家庭環境に左右されず、基礎学力の定着と主体的な進路選択ができる環境を整えることは、地域社会全体で取り組むべき喫緊の課題です。</t>
    <rPh sb="45" eb="46">
      <t>ヒ</t>
    </rPh>
    <rPh sb="47" eb="48">
      <t>オ</t>
    </rPh>
    <rPh sb="56" eb="58">
      <t>ダンタイ</t>
    </rPh>
    <phoneticPr fontId="1"/>
  </si>
  <si>
    <t>週1回の個別指導型学習支援教室「あかはね学習塾」を運営します。大学生ボランティアや退職教員を講師として配置し、生徒一人ひとりの学力レベルや学校の進度に応じた学習支援を行います。
単なる教科指導に留まらず、学習習慣の定着を促すための「家庭学習計画」の作成支援を行うほか、子ども食堂としての活動実績を活かし、食支援を兼ねた大学生ボランティアとの対話時間（メンタータイム）を設けます。また、保護者に対しても定期的な面談を実施し、進路情報の提供や福祉サービスへの橋渡しを行うことで、家庭全体の孤立を防ぎ、子どもが安心して学習に集中できる環境を包括的に提供します。</t>
    <phoneticPr fontId="1"/>
  </si>
  <si>
    <t>4月：利用者及びボランティアの募集
5月：開講式、個別学習計画の策定
6月～2月：週1回の学習支援教室の実施（年間40回、神戸市内･芦屋市内の公共施設等）
8月･12月：夏休み・冬休みの集中学習会及び進路相談会の実施
10月：中間振り返り面談（生徒・保護者対象）
3月：最終評価・次年度に向けた進路指導
毎月：ボランティアスタッフ会議による指導方法の共有、ケース会議の実施（当団体事務所等）</t>
    <rPh sb="6" eb="7">
      <t>オヨ</t>
    </rPh>
    <rPh sb="61" eb="65">
      <t>コウベシナイ</t>
    </rPh>
    <rPh sb="66" eb="70">
      <t>アシヤシナイ</t>
    </rPh>
    <rPh sb="71" eb="75">
      <t>コウキョウシセツ</t>
    </rPh>
    <rPh sb="75" eb="76">
      <t>トウ</t>
    </rPh>
    <rPh sb="98" eb="99">
      <t>オヨ</t>
    </rPh>
    <rPh sb="187" eb="190">
      <t>トウダンタイ</t>
    </rPh>
    <rPh sb="190" eb="193">
      <t>ジムショ</t>
    </rPh>
    <rPh sb="193" eb="194">
      <t>トウ</t>
    </rPh>
    <phoneticPr fontId="1"/>
  </si>
  <si>
    <t>本事業の実施により、参加する中学生一人ひとりの基礎学力の向上と学習習慣の定着を図ります。学校の授業内容の理解が深まることで、定期テストの点数や宿題の提出率の向上につながり、内申点の改善を通じて志望校選択の幅が広がることが期待されます。
また、大学生メンター等の身近なロールモデルとの対話を通じて自己肯定感を育むことで、学習意欲の向上だけでなく、将来のキャリアに対する前向きな姿勢を養う大きな原動力となります。
さらに家庭への波及効果として、保護者が抱える教育格差への不安や経済的・心理的負担を軽減します。定期的な面談を通じて保護者との信頼関係を構築することで、家庭内での学習環境の改善や、適切な専門機関の紹介が可能となり、地域全体で子どもを支えるセーフティネットの強化に寄与します。</t>
    <phoneticPr fontId="1"/>
  </si>
  <si>
    <t>○○大学ボランティアセンター：大学生ボランティアの募集。
○○市社会福祉協議会：生活困窮世帯への事業周知、および多角的な支援が必要な家庭に関する情報共有･ケース会議の実施。
神戸市内･芦屋市内の中学校：対象生徒の学習進度や学校での様子の共有、不登校傾向にある生徒へのアウトリーチに向けた連携。
民間企業（○社程度）：賞味期限間近の食品等の寄付を受け、軽食の提供に活用。</t>
    <rPh sb="31" eb="32">
      <t>シ</t>
    </rPh>
    <rPh sb="87" eb="91">
      <t>コウベシナイ</t>
    </rPh>
    <rPh sb="92" eb="96">
      <t>アシヤシナイ</t>
    </rPh>
    <rPh sb="169" eb="171">
      <t>キフ</t>
    </rPh>
    <rPh sb="175" eb="177">
      <t>ケイショク</t>
    </rPh>
    <rPh sb="178" eb="180">
      <t>テイキョウ</t>
    </rPh>
    <rPh sb="181" eb="183">
      <t>カツヨウ</t>
    </rPh>
    <phoneticPr fontId="1"/>
  </si>
  <si>
    <t>本事業の継続性を担保するため、3つの柱で資金確保を進めます。
第一に、認定NPO法人の取得を見据えた個人・企業からの継続寄付（マンスリーサポーター）の拡大を図ります。第二に、自治体との連携を深め、学習支援事業の委託受託や公的な補助金への切り替えを目指します。第三に、地元のチャリティイベントによる収益確保です。助成期間中に活動実績を可視化し、地域社会からの直接的な共感と支援を募る基盤を構築します。</t>
    <rPh sb="78" eb="79">
      <t>ハカ</t>
    </rPh>
    <phoneticPr fontId="1"/>
  </si>
  <si>
    <t>令和９年度　兵庫県共同募金会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</si>
</sst>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9"/>
      <color indexed="81"/>
      <name val="MS P ゴシック"/>
      <family val="3"/>
      <charset val="128"/>
    </font>
    <font>
      <sz val="11"/>
      <color theme="1"/>
      <name val="游ゴシック"/>
      <family val="2"/>
      <charset val="128"/>
      <scheme val="minor"/>
    </font>
    <font>
      <sz val="11"/>
      <color rgb="FFFF0000"/>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b/>
      <sz val="10"/>
      <color theme="1"/>
      <name val="ＭＳ Ｐゴシック"/>
      <family val="3"/>
      <charset val="128"/>
    </font>
    <font>
      <b/>
      <sz val="11"/>
      <color theme="1"/>
      <name val="ＭＳ Ｐゴシック"/>
      <family val="3"/>
      <charset val="128"/>
    </font>
    <font>
      <sz val="16"/>
      <color theme="1"/>
      <name val="ＭＳ Ｐゴシック"/>
      <family val="3"/>
      <charset val="128"/>
    </font>
    <font>
      <sz val="6"/>
      <name val="ＭＳ ゴシック"/>
      <family val="2"/>
      <charset val="128"/>
    </font>
    <font>
      <sz val="6"/>
      <name val="ＭＳ Ｐゴシック"/>
      <family val="2"/>
      <charset val="128"/>
    </font>
    <font>
      <sz val="11"/>
      <color theme="1"/>
      <name val="ＭＳ ゴシック"/>
      <family val="3"/>
      <charset val="128"/>
    </font>
    <font>
      <sz val="12"/>
      <color theme="1"/>
      <name val="游ゴシック"/>
      <family val="2"/>
      <scheme val="minor"/>
    </font>
    <font>
      <sz val="12"/>
      <color theme="1"/>
      <name val="ＭＳ Ｐゴシック"/>
      <family val="3"/>
      <charset val="128"/>
    </font>
    <font>
      <sz val="14"/>
      <color theme="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0" tint="-0.14999847407452621"/>
        <bgColor indexed="64"/>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hair">
        <color indexed="64"/>
      </left>
      <right/>
      <top style="thin">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68">
    <xf numFmtId="0" fontId="0" fillId="0" borderId="0" xfId="0">
      <alignment vertical="center"/>
    </xf>
    <xf numFmtId="0" fontId="5" fillId="2" borderId="0" xfId="0" applyFont="1" applyFill="1">
      <alignment vertical="center"/>
    </xf>
    <xf numFmtId="0" fontId="6" fillId="2" borderId="0" xfId="0" applyFont="1" applyFill="1">
      <alignment vertical="center"/>
    </xf>
    <xf numFmtId="0" fontId="6" fillId="0" borderId="0" xfId="0" applyFont="1">
      <alignment vertical="center"/>
    </xf>
    <xf numFmtId="0" fontId="6" fillId="0" borderId="6" xfId="0" applyFont="1" applyBorder="1">
      <alignment vertical="center"/>
    </xf>
    <xf numFmtId="0" fontId="8" fillId="0" borderId="14" xfId="0" applyFont="1" applyBorder="1">
      <alignment vertical="center"/>
    </xf>
    <xf numFmtId="0" fontId="8" fillId="0" borderId="9"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2" xfId="0" applyFont="1" applyBorder="1">
      <alignment vertical="center"/>
    </xf>
    <xf numFmtId="0" fontId="8" fillId="0" borderId="9" xfId="0" applyFont="1" applyBorder="1" applyAlignment="1">
      <alignment vertical="center" wrapText="1"/>
    </xf>
    <xf numFmtId="0" fontId="8" fillId="0" borderId="10" xfId="0" applyFont="1" applyBorder="1" applyAlignment="1">
      <alignment vertical="center" wrapText="1"/>
    </xf>
    <xf numFmtId="0" fontId="11" fillId="0" borderId="0" xfId="0" applyFont="1">
      <alignment vertical="center"/>
    </xf>
    <xf numFmtId="0" fontId="6" fillId="0" borderId="3" xfId="0" applyFont="1" applyBorder="1">
      <alignment vertical="center"/>
    </xf>
    <xf numFmtId="0" fontId="6" fillId="0" borderId="1" xfId="0" applyFont="1" applyBorder="1">
      <alignment vertical="center"/>
    </xf>
    <xf numFmtId="0" fontId="6" fillId="0" borderId="16" xfId="0" applyFont="1" applyBorder="1">
      <alignment vertical="center"/>
    </xf>
    <xf numFmtId="0" fontId="6" fillId="0" borderId="17" xfId="0" applyFont="1" applyBorder="1">
      <alignment vertical="center"/>
    </xf>
    <xf numFmtId="38" fontId="8" fillId="0" borderId="16" xfId="1" applyFont="1" applyBorder="1" applyAlignment="1">
      <alignment vertical="center" wrapText="1"/>
    </xf>
    <xf numFmtId="0" fontId="8" fillId="0" borderId="3" xfId="0" applyFont="1" applyBorder="1" applyAlignment="1">
      <alignment vertical="top" wrapText="1"/>
    </xf>
    <xf numFmtId="0" fontId="8" fillId="0" borderId="8" xfId="0" applyFont="1" applyBorder="1" applyAlignment="1">
      <alignment vertical="top"/>
    </xf>
    <xf numFmtId="0" fontId="8" fillId="0" borderId="9" xfId="0" applyFont="1" applyBorder="1" applyAlignment="1">
      <alignment vertical="top" wrapText="1"/>
    </xf>
    <xf numFmtId="0" fontId="6" fillId="0" borderId="8" xfId="0" applyFont="1" applyBorder="1" applyAlignment="1">
      <alignment vertical="center" wrapText="1"/>
    </xf>
    <xf numFmtId="0" fontId="6" fillId="0" borderId="3" xfId="0" applyFont="1" applyBorder="1" applyAlignment="1">
      <alignment vertical="center" wrapText="1"/>
    </xf>
    <xf numFmtId="0" fontId="6" fillId="0" borderId="11" xfId="0" applyFont="1" applyBorder="1">
      <alignment vertical="center"/>
    </xf>
    <xf numFmtId="0" fontId="6" fillId="0" borderId="18" xfId="0" applyFont="1" applyBorder="1" applyAlignment="1">
      <alignment vertical="center" wrapText="1"/>
    </xf>
    <xf numFmtId="0" fontId="6" fillId="0" borderId="0" xfId="0" applyFont="1" applyAlignment="1">
      <alignment vertical="center" wrapText="1"/>
    </xf>
    <xf numFmtId="0" fontId="6" fillId="0" borderId="7" xfId="0" applyFont="1" applyBorder="1">
      <alignment vertical="center"/>
    </xf>
    <xf numFmtId="0" fontId="6" fillId="0" borderId="9" xfId="0" applyFont="1" applyBorder="1" applyAlignment="1">
      <alignment vertical="center" wrapText="1"/>
    </xf>
    <xf numFmtId="38" fontId="6" fillId="0" borderId="16" xfId="1" applyFont="1" applyBorder="1" applyAlignment="1">
      <alignment vertical="center"/>
    </xf>
    <xf numFmtId="0" fontId="8"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4" xfId="0" applyBorder="1">
      <alignment vertical="center"/>
    </xf>
    <xf numFmtId="0" fontId="15" fillId="0" borderId="4" xfId="0" applyFont="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vertical="center" textRotation="255"/>
    </xf>
    <xf numFmtId="0" fontId="0" fillId="2" borderId="4" xfId="0" applyFill="1" applyBorder="1" applyAlignment="1">
      <alignment horizontal="center" vertical="center"/>
    </xf>
    <xf numFmtId="0" fontId="0" fillId="2" borderId="4" xfId="0" applyFill="1" applyBorder="1" applyAlignment="1">
      <alignment horizontal="center" vertical="center" wrapText="1"/>
    </xf>
    <xf numFmtId="0" fontId="0" fillId="0" borderId="4" xfId="0" applyBorder="1" applyAlignment="1">
      <alignment vertical="center" wrapText="1"/>
    </xf>
    <xf numFmtId="0" fontId="0" fillId="0" borderId="4" xfId="0" applyBorder="1" applyAlignment="1">
      <alignment horizontal="center" vertical="center" textRotation="255"/>
    </xf>
    <xf numFmtId="0" fontId="0" fillId="0" borderId="4" xfId="0" applyBorder="1" applyAlignment="1">
      <alignment horizontal="left" vertical="center"/>
    </xf>
    <xf numFmtId="0" fontId="0" fillId="0" borderId="5" xfId="0" applyBorder="1" applyAlignment="1">
      <alignment horizontal="center" vertical="center"/>
    </xf>
    <xf numFmtId="0" fontId="0" fillId="0" borderId="4" xfId="0" applyBorder="1" applyAlignment="1">
      <alignment horizontal="center" vertical="center" wrapText="1"/>
    </xf>
    <xf numFmtId="38" fontId="0" fillId="0" borderId="4" xfId="0" applyNumberFormat="1" applyBorder="1">
      <alignment vertical="center"/>
    </xf>
    <xf numFmtId="0" fontId="0" fillId="5" borderId="4" xfId="0" applyFill="1" applyBorder="1">
      <alignment vertical="center"/>
    </xf>
    <xf numFmtId="38" fontId="0" fillId="0" borderId="0" xfId="1" applyFont="1">
      <alignment vertical="center"/>
    </xf>
    <xf numFmtId="0" fontId="6" fillId="3" borderId="20" xfId="0" applyFont="1" applyFill="1" applyBorder="1" applyAlignment="1">
      <alignment horizontal="center" vertical="center"/>
    </xf>
    <xf numFmtId="38" fontId="6" fillId="0" borderId="20" xfId="1" applyFont="1" applyBorder="1" applyAlignment="1">
      <alignment horizontal="righ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26" xfId="0" applyFont="1" applyBorder="1" applyAlignment="1">
      <alignment horizontal="left" vertical="center"/>
    </xf>
    <xf numFmtId="0" fontId="8" fillId="3" borderId="8"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4"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4" xfId="0" applyFont="1" applyBorder="1" applyAlignment="1">
      <alignment horizontal="center" vertical="center"/>
    </xf>
    <xf numFmtId="38" fontId="6" fillId="0" borderId="4" xfId="1" applyFont="1" applyBorder="1" applyAlignment="1">
      <alignment horizontal="right" vertical="center"/>
    </xf>
    <xf numFmtId="0" fontId="6" fillId="0" borderId="4" xfId="0" applyFont="1" applyBorder="1">
      <alignment vertical="center"/>
    </xf>
    <xf numFmtId="0" fontId="6" fillId="0" borderId="19" xfId="0" applyFont="1" applyBorder="1" applyAlignment="1">
      <alignment horizontal="center" vertical="center"/>
    </xf>
    <xf numFmtId="38" fontId="6" fillId="0" borderId="19" xfId="1" applyFont="1" applyBorder="1" applyAlignment="1">
      <alignment horizontal="right" vertical="center"/>
    </xf>
    <xf numFmtId="0" fontId="6" fillId="0" borderId="19" xfId="0" applyFont="1" applyBorder="1">
      <alignment vertical="center"/>
    </xf>
    <xf numFmtId="38" fontId="6" fillId="0" borderId="12" xfId="1" applyFont="1" applyBorder="1" applyAlignment="1">
      <alignment horizontal="right" vertical="center"/>
    </xf>
    <xf numFmtId="0" fontId="6" fillId="0" borderId="20" xfId="0" applyFont="1" applyBorder="1" applyAlignment="1">
      <alignment horizontal="left" vertical="center"/>
    </xf>
    <xf numFmtId="0" fontId="6" fillId="3" borderId="4" xfId="0" applyFont="1" applyFill="1" applyBorder="1" applyAlignment="1">
      <alignment horizontal="center" vertical="center"/>
    </xf>
    <xf numFmtId="38" fontId="6" fillId="3" borderId="4" xfId="1" applyFont="1" applyFill="1" applyBorder="1" applyAlignment="1">
      <alignment horizontal="center" vertical="center"/>
    </xf>
    <xf numFmtId="0" fontId="6" fillId="4" borderId="4" xfId="0" applyFont="1" applyFill="1" applyBorder="1" applyAlignment="1">
      <alignment horizontal="center" vertical="center"/>
    </xf>
    <xf numFmtId="38" fontId="6" fillId="0" borderId="5" xfId="1" applyFont="1" applyBorder="1" applyAlignment="1">
      <alignment horizontal="right" vertical="center"/>
    </xf>
    <xf numFmtId="0" fontId="6" fillId="4" borderId="19" xfId="0" applyFont="1" applyFill="1" applyBorder="1" applyAlignment="1">
      <alignment horizontal="center" vertical="center"/>
    </xf>
    <xf numFmtId="38" fontId="6" fillId="0" borderId="22" xfId="1" applyFont="1" applyBorder="1" applyAlignment="1">
      <alignment horizontal="right" vertical="center"/>
    </xf>
    <xf numFmtId="38" fontId="6" fillId="3" borderId="5" xfId="1" applyFont="1" applyFill="1" applyBorder="1" applyAlignment="1">
      <alignment horizontal="center" vertical="center"/>
    </xf>
    <xf numFmtId="0" fontId="6" fillId="3"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8" fillId="4"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3" borderId="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6" fillId="0" borderId="5" xfId="0" applyFont="1" applyBorder="1" applyAlignment="1">
      <alignment horizontal="left" vertical="top" wrapText="1"/>
    </xf>
    <xf numFmtId="0" fontId="6" fillId="0" borderId="2" xfId="0" applyFont="1" applyBorder="1" applyAlignment="1">
      <alignment horizontal="left" vertical="top" wrapText="1"/>
    </xf>
    <xf numFmtId="0" fontId="6" fillId="0" borderId="6" xfId="0" applyFont="1" applyBorder="1" applyAlignment="1">
      <alignment horizontal="left" vertical="top" wrapText="1"/>
    </xf>
    <xf numFmtId="0" fontId="6" fillId="0" borderId="16" xfId="0" applyFont="1" applyBorder="1" applyAlignment="1">
      <alignment horizontal="left" vertical="top"/>
    </xf>
    <xf numFmtId="0" fontId="6" fillId="0" borderId="17" xfId="0" applyFont="1" applyBorder="1" applyAlignment="1">
      <alignment horizontal="left" vertical="top"/>
    </xf>
    <xf numFmtId="0" fontId="6" fillId="3" borderId="20"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0" borderId="5" xfId="0" applyFont="1" applyBorder="1" applyAlignment="1">
      <alignment horizontal="left" vertical="center"/>
    </xf>
    <xf numFmtId="0" fontId="6" fillId="0" borderId="2" xfId="0" applyFont="1" applyBorder="1" applyAlignment="1">
      <alignment horizontal="left" vertical="center"/>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6" fillId="3" borderId="8"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3" borderId="18"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3" xfId="0" applyFont="1" applyFill="1" applyBorder="1" applyAlignment="1">
      <alignment horizontal="center" vertical="center"/>
    </xf>
    <xf numFmtId="0" fontId="6" fillId="0" borderId="16" xfId="0" applyFont="1" applyBorder="1" applyAlignment="1">
      <alignment horizontal="left" vertical="center"/>
    </xf>
    <xf numFmtId="0" fontId="8" fillId="0" borderId="16" xfId="0" applyFont="1" applyBorder="1" applyAlignment="1">
      <alignment horizontal="right" vertical="center"/>
    </xf>
    <xf numFmtId="38" fontId="6" fillId="0" borderId="16" xfId="1" applyFont="1" applyBorder="1" applyAlignment="1">
      <alignment horizontal="center" vertical="center" wrapText="1"/>
    </xf>
    <xf numFmtId="0" fontId="6" fillId="3" borderId="21" xfId="0" applyFont="1" applyFill="1" applyBorder="1" applyAlignment="1">
      <alignment horizontal="center" vertical="center"/>
    </xf>
    <xf numFmtId="0" fontId="17" fillId="0" borderId="4" xfId="0" applyFont="1" applyBorder="1" applyAlignment="1">
      <alignment horizontal="left" vertical="center" wrapText="1"/>
    </xf>
    <xf numFmtId="0" fontId="14" fillId="0" borderId="5" xfId="0" applyFont="1" applyBorder="1" applyAlignment="1">
      <alignment horizontal="center" vertical="center" shrinkToFit="1"/>
    </xf>
    <xf numFmtId="0" fontId="14" fillId="0" borderId="2" xfId="0" applyFont="1" applyBorder="1" applyAlignment="1">
      <alignment horizontal="center" vertical="center" shrinkToFit="1"/>
    </xf>
    <xf numFmtId="0" fontId="6" fillId="0" borderId="25" xfId="0" applyFont="1" applyBorder="1" applyAlignment="1">
      <alignment horizontal="left" vertical="center"/>
    </xf>
    <xf numFmtId="0" fontId="6" fillId="0" borderId="6" xfId="0" applyFont="1" applyBorder="1" applyAlignment="1">
      <alignment horizontal="left" vertical="center"/>
    </xf>
    <xf numFmtId="0" fontId="8" fillId="3" borderId="4" xfId="0" applyFont="1" applyFill="1" applyBorder="1" applyAlignment="1">
      <alignment horizontal="center" vertical="center" wrapText="1"/>
    </xf>
    <xf numFmtId="0" fontId="8" fillId="3" borderId="4" xfId="0" applyFont="1" applyFill="1" applyBorder="1" applyAlignment="1">
      <alignment horizontal="center" vertical="center"/>
    </xf>
    <xf numFmtId="0" fontId="6" fillId="0" borderId="18" xfId="0" applyFont="1" applyBorder="1" applyAlignment="1">
      <alignment horizontal="center" vertical="center"/>
    </xf>
    <xf numFmtId="0" fontId="6" fillId="0" borderId="0" xfId="0" applyFont="1" applyAlignment="1">
      <alignment horizontal="center" vertical="center"/>
    </xf>
    <xf numFmtId="0" fontId="6" fillId="4" borderId="21" xfId="0" applyFont="1" applyFill="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6" fillId="0" borderId="13" xfId="0" applyFont="1" applyBorder="1" applyAlignment="1">
      <alignment horizontal="center" vertical="center"/>
    </xf>
    <xf numFmtId="0" fontId="6" fillId="4" borderId="8"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6" fillId="0" borderId="14"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6" fillId="0" borderId="4" xfId="0" applyFont="1" applyBorder="1" applyAlignment="1">
      <alignment horizontal="left" vertical="top" wrapText="1"/>
    </xf>
    <xf numFmtId="0" fontId="6" fillId="0" borderId="4" xfId="0" applyFont="1" applyBorder="1" applyAlignment="1">
      <alignment horizontal="center" vertical="center" wrapText="1"/>
    </xf>
    <xf numFmtId="0" fontId="11" fillId="0" borderId="0" xfId="0" applyFont="1" applyAlignment="1">
      <alignment horizontal="center" vertical="center"/>
    </xf>
    <xf numFmtId="0" fontId="6" fillId="4" borderId="4"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3" xfId="0" applyFont="1" applyFill="1" applyBorder="1" applyAlignment="1">
      <alignment horizontal="center" vertical="center"/>
    </xf>
    <xf numFmtId="0" fontId="6" fillId="4" borderId="1" xfId="0" applyFont="1" applyFill="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D$8" lockText="1" noThreeD="1"/>
</file>

<file path=xl/ctrlProps/ctrlProp2.xml><?xml version="1.0" encoding="utf-8"?>
<formControlPr xmlns="http://schemas.microsoft.com/office/spreadsheetml/2009/9/main" objectType="CheckBox" fmlaLink="$D$9" lockText="1" noThreeD="1"/>
</file>

<file path=xl/ctrlProps/ctrlProp3.xml><?xml version="1.0" encoding="utf-8"?>
<formControlPr xmlns="http://schemas.microsoft.com/office/spreadsheetml/2009/9/main" objectType="CheckBox" fmlaLink="$D$10" lockText="1" noThreeD="1"/>
</file>

<file path=xl/ctrlProps/ctrlProp4.xml><?xml version="1.0" encoding="utf-8"?>
<formControlPr xmlns="http://schemas.microsoft.com/office/spreadsheetml/2009/9/main" objectType="CheckBox" fmlaLink="$D$7" lockText="1" noThreeD="1"/>
</file>

<file path=xl/ctrlProps/ctrlProp5.xml><?xml version="1.0" encoding="utf-8"?>
<formControlPr xmlns="http://schemas.microsoft.com/office/spreadsheetml/2009/9/main" objectType="CheckBox" fmlaLink="消去しないでください!$D$8" lockText="1" noThreeD="1"/>
</file>

<file path=xl/ctrlProps/ctrlProp6.xml><?xml version="1.0" encoding="utf-8"?>
<formControlPr xmlns="http://schemas.microsoft.com/office/spreadsheetml/2009/9/main" objectType="CheckBox" fmlaLink="消去しないでください!$D$9" lockText="1" noThreeD="1"/>
</file>

<file path=xl/ctrlProps/ctrlProp7.xml><?xml version="1.0" encoding="utf-8"?>
<formControlPr xmlns="http://schemas.microsoft.com/office/spreadsheetml/2009/9/main" objectType="CheckBox" fmlaLink="消去しないでください!$D$10" lockText="1" noThreeD="1"/>
</file>

<file path=xl/ctrlProps/ctrlProp8.xml><?xml version="1.0" encoding="utf-8"?>
<formControlPr xmlns="http://schemas.microsoft.com/office/spreadsheetml/2009/9/main" objectType="CheckBox" fmlaLink="消去しないでください!$D$7"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80025</xdr:colOff>
      <xdr:row>2</xdr:row>
      <xdr:rowOff>42138</xdr:rowOff>
    </xdr:from>
    <xdr:to>
      <xdr:col>18</xdr:col>
      <xdr:colOff>261000</xdr:colOff>
      <xdr:row>6</xdr:row>
      <xdr:rowOff>79658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52075" y="518388"/>
          <a:ext cx="180975" cy="904295"/>
        </a:xfrm>
        <a:prstGeom prst="rect">
          <a:avLst/>
        </a:prstGeom>
      </xdr:spPr>
    </xdr:pic>
    <xdr:clientData/>
  </xdr:twoCellAnchor>
  <xdr:twoCellAnchor editAs="oneCell">
    <xdr:from>
      <xdr:col>19</xdr:col>
      <xdr:colOff>38934</xdr:colOff>
      <xdr:row>0</xdr:row>
      <xdr:rowOff>197061</xdr:rowOff>
    </xdr:from>
    <xdr:to>
      <xdr:col>23</xdr:col>
      <xdr:colOff>173709</xdr:colOff>
      <xdr:row>6</xdr:row>
      <xdr:rowOff>91975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87209" y="197061"/>
          <a:ext cx="1239675" cy="123793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28575</xdr:colOff>
          <xdr:row>18</xdr:row>
          <xdr:rowOff>495300</xdr:rowOff>
        </xdr:from>
        <xdr:to>
          <xdr:col>4</xdr:col>
          <xdr:colOff>247650</xdr:colOff>
          <xdr:row>20</xdr:row>
          <xdr:rowOff>19050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19</xdr:row>
          <xdr:rowOff>209550</xdr:rowOff>
        </xdr:from>
        <xdr:to>
          <xdr:col>4</xdr:col>
          <xdr:colOff>247650</xdr:colOff>
          <xdr:row>21</xdr:row>
          <xdr:rowOff>19050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20</xdr:row>
          <xdr:rowOff>209550</xdr:rowOff>
        </xdr:from>
        <xdr:to>
          <xdr:col>4</xdr:col>
          <xdr:colOff>247650</xdr:colOff>
          <xdr:row>22</xdr:row>
          <xdr:rowOff>19050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21</xdr:row>
          <xdr:rowOff>200025</xdr:rowOff>
        </xdr:from>
        <xdr:to>
          <xdr:col>4</xdr:col>
          <xdr:colOff>247650</xdr:colOff>
          <xdr:row>23</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18</xdr:row>
          <xdr:rowOff>495300</xdr:rowOff>
        </xdr:from>
        <xdr:to>
          <xdr:col>4</xdr:col>
          <xdr:colOff>247650</xdr:colOff>
          <xdr:row>20</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19</xdr:row>
          <xdr:rowOff>209550</xdr:rowOff>
        </xdr:from>
        <xdr:to>
          <xdr:col>4</xdr:col>
          <xdr:colOff>247650</xdr:colOff>
          <xdr:row>21</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20</xdr:row>
          <xdr:rowOff>209550</xdr:rowOff>
        </xdr:from>
        <xdr:to>
          <xdr:col>4</xdr:col>
          <xdr:colOff>247650</xdr:colOff>
          <xdr:row>22</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21</xdr:row>
          <xdr:rowOff>200025</xdr:rowOff>
        </xdr:from>
        <xdr:to>
          <xdr:col>4</xdr:col>
          <xdr:colOff>247650</xdr:colOff>
          <xdr:row>23</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18</xdr:col>
      <xdr:colOff>76200</xdr:colOff>
      <xdr:row>2</xdr:row>
      <xdr:rowOff>35577</xdr:rowOff>
    </xdr:from>
    <xdr:to>
      <xdr:col>18</xdr:col>
      <xdr:colOff>257175</xdr:colOff>
      <xdr:row>6</xdr:row>
      <xdr:rowOff>73097</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8250" y="511827"/>
          <a:ext cx="180975" cy="904295"/>
        </a:xfrm>
        <a:prstGeom prst="rect">
          <a:avLst/>
        </a:prstGeom>
      </xdr:spPr>
    </xdr:pic>
    <xdr:clientData/>
  </xdr:twoCellAnchor>
  <xdr:twoCellAnchor editAs="oneCell">
    <xdr:from>
      <xdr:col>19</xdr:col>
      <xdr:colOff>35109</xdr:colOff>
      <xdr:row>0</xdr:row>
      <xdr:rowOff>200025</xdr:rowOff>
    </xdr:from>
    <xdr:to>
      <xdr:col>23</xdr:col>
      <xdr:colOff>169884</xdr:colOff>
      <xdr:row>6</xdr:row>
      <xdr:rowOff>94939</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83384" y="200025"/>
          <a:ext cx="1239675" cy="123793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AFDC0-F2DF-441E-A4ED-80BE4D5130FB}">
  <dimension ref="A1:X70"/>
  <sheetViews>
    <sheetView view="pageBreakPreview" topLeftCell="A9" zoomScaleNormal="100" zoomScaleSheetLayoutView="100" workbookViewId="0">
      <selection activeCell="L25" sqref="L25:P25"/>
    </sheetView>
  </sheetViews>
  <sheetFormatPr defaultRowHeight="18.75"/>
  <cols>
    <col min="1" max="24" width="3.625" style="3" customWidth="1"/>
    <col min="25" max="26" width="3.625" customWidth="1"/>
  </cols>
  <sheetData>
    <row r="1" spans="1:24">
      <c r="A1" s="1" t="s">
        <v>0</v>
      </c>
      <c r="B1" s="2"/>
      <c r="C1" s="2"/>
      <c r="D1" s="2"/>
      <c r="E1" s="2"/>
      <c r="F1" s="2"/>
      <c r="G1" s="2"/>
      <c r="H1" s="2"/>
      <c r="I1" s="2"/>
      <c r="J1" s="2"/>
      <c r="K1" s="2"/>
      <c r="L1" s="2"/>
      <c r="M1" s="2"/>
    </row>
    <row r="2" spans="1:24">
      <c r="A2" s="1" t="s">
        <v>1</v>
      </c>
      <c r="B2" s="2"/>
      <c r="C2" s="2"/>
      <c r="D2" s="2"/>
      <c r="E2" s="2"/>
      <c r="F2" s="2"/>
      <c r="G2" s="2"/>
      <c r="H2" s="2"/>
      <c r="I2" s="2"/>
      <c r="J2" s="2"/>
    </row>
    <row r="4" spans="1:24" ht="15" customHeight="1">
      <c r="A4" s="140" t="s">
        <v>137</v>
      </c>
      <c r="B4" s="140"/>
      <c r="C4" s="140"/>
      <c r="D4" s="140"/>
      <c r="E4" s="140"/>
      <c r="F4" s="140"/>
      <c r="G4" s="140"/>
      <c r="H4" s="140"/>
      <c r="I4" s="140"/>
      <c r="J4" s="140"/>
      <c r="K4" s="140"/>
      <c r="L4" s="140"/>
      <c r="M4" s="140"/>
      <c r="N4" s="140"/>
      <c r="O4" s="140"/>
      <c r="P4" s="140"/>
      <c r="Q4" s="140"/>
      <c r="R4" s="140"/>
    </row>
    <row r="5" spans="1:24" ht="24.95" customHeight="1">
      <c r="A5" s="160" t="s">
        <v>126</v>
      </c>
      <c r="B5" s="160"/>
      <c r="C5" s="160"/>
      <c r="D5" s="160"/>
      <c r="E5" s="160"/>
      <c r="F5" s="160"/>
      <c r="G5" s="160"/>
      <c r="H5" s="160"/>
      <c r="I5" s="160"/>
      <c r="J5" s="160"/>
      <c r="K5" s="160"/>
      <c r="L5" s="160"/>
      <c r="M5" s="160"/>
      <c r="N5" s="160"/>
      <c r="O5" s="160"/>
      <c r="P5" s="160"/>
      <c r="Q5" s="160"/>
      <c r="R5" s="160"/>
      <c r="S5" s="12"/>
      <c r="T5" s="12"/>
      <c r="U5" s="12"/>
      <c r="V5" s="12"/>
      <c r="W5" s="12"/>
    </row>
    <row r="6" spans="1:24" ht="9.9499999999999993" customHeight="1"/>
    <row r="7" spans="1:24">
      <c r="A7" s="3" t="s">
        <v>3</v>
      </c>
      <c r="D7" s="3" t="b">
        <v>0</v>
      </c>
    </row>
    <row r="8" spans="1:24" ht="30" customHeight="1">
      <c r="A8" s="79" t="s">
        <v>2</v>
      </c>
      <c r="B8" s="79"/>
      <c r="C8" s="79"/>
      <c r="D8" s="79" t="b">
        <v>1</v>
      </c>
      <c r="E8" s="161" t="s">
        <v>88</v>
      </c>
      <c r="F8" s="161"/>
      <c r="G8" s="161"/>
      <c r="H8" s="161"/>
      <c r="I8" s="142" t="s">
        <v>44</v>
      </c>
      <c r="J8" s="143"/>
      <c r="K8" s="143"/>
      <c r="L8" s="143"/>
      <c r="M8" s="143"/>
      <c r="N8" s="144"/>
      <c r="O8" s="162" t="s">
        <v>31</v>
      </c>
      <c r="P8" s="141"/>
      <c r="Q8" s="141"/>
      <c r="R8" s="141"/>
      <c r="S8" s="64"/>
      <c r="T8" s="64"/>
      <c r="U8" s="64"/>
      <c r="V8" s="64"/>
      <c r="W8" s="64"/>
      <c r="X8" s="64"/>
    </row>
    <row r="9" spans="1:24" ht="15" customHeight="1">
      <c r="A9" s="79"/>
      <c r="B9" s="79"/>
      <c r="C9" s="79"/>
      <c r="D9" s="79"/>
      <c r="E9" s="148" t="s" ph="1">
        <v>84</v>
      </c>
      <c r="F9" s="163" ph="1"/>
      <c r="G9" s="163" ph="1"/>
      <c r="H9" s="163" ph="1"/>
      <c r="I9" s="152" t="s">
        <v>61</v>
      </c>
      <c r="J9" s="153"/>
      <c r="K9" s="153"/>
      <c r="L9" s="153"/>
      <c r="M9" s="153"/>
      <c r="N9" s="153"/>
      <c r="O9" s="153"/>
      <c r="P9" s="153"/>
      <c r="Q9" s="153"/>
      <c r="R9" s="153"/>
      <c r="S9" s="153"/>
      <c r="T9" s="153"/>
      <c r="U9" s="153"/>
      <c r="V9" s="153"/>
      <c r="W9" s="153"/>
      <c r="X9" s="154"/>
    </row>
    <row r="10" spans="1:24" ht="39.950000000000003" customHeight="1">
      <c r="A10" s="79"/>
      <c r="B10" s="79"/>
      <c r="C10" s="79"/>
      <c r="D10" s="79"/>
      <c r="E10" s="150" ph="1"/>
      <c r="F10" s="164" ph="1"/>
      <c r="G10" s="164" ph="1"/>
      <c r="H10" s="164" ph="1"/>
      <c r="I10" s="165" t="s">
        <v>61</v>
      </c>
      <c r="J10" s="166"/>
      <c r="K10" s="166"/>
      <c r="L10" s="166"/>
      <c r="M10" s="166"/>
      <c r="N10" s="166"/>
      <c r="O10" s="166"/>
      <c r="P10" s="166"/>
      <c r="Q10" s="166"/>
      <c r="R10" s="166"/>
      <c r="S10" s="166"/>
      <c r="T10" s="166"/>
      <c r="U10" s="166"/>
      <c r="V10" s="166"/>
      <c r="W10" s="166"/>
      <c r="X10" s="167"/>
    </row>
    <row r="11" spans="1:24" ht="15" customHeight="1">
      <c r="A11" s="79" t="s">
        <v>16</v>
      </c>
      <c r="B11" s="79"/>
      <c r="C11" s="79"/>
      <c r="D11" s="79"/>
      <c r="E11" s="74" t="s">
        <v>4</v>
      </c>
      <c r="F11" s="74"/>
      <c r="G11" s="142" t="s">
        <v>80</v>
      </c>
      <c r="H11" s="143"/>
      <c r="I11" s="143"/>
      <c r="J11" s="143"/>
      <c r="K11" s="143"/>
      <c r="L11" s="144"/>
      <c r="M11" s="148" t="s" ph="1">
        <v>83</v>
      </c>
      <c r="N11" s="149" ph="1"/>
      <c r="O11" s="152" t="s">
        <v>57</v>
      </c>
      <c r="P11" s="153"/>
      <c r="Q11" s="153"/>
      <c r="R11" s="153"/>
      <c r="S11" s="153"/>
      <c r="T11" s="153"/>
      <c r="U11" s="153"/>
      <c r="V11" s="153"/>
      <c r="W11" s="153"/>
      <c r="X11" s="154"/>
    </row>
    <row r="12" spans="1:24" ht="30" customHeight="1">
      <c r="A12" s="79"/>
      <c r="B12" s="79"/>
      <c r="C12" s="79"/>
      <c r="D12" s="79"/>
      <c r="E12" s="141"/>
      <c r="F12" s="141"/>
      <c r="G12" s="145"/>
      <c r="H12" s="146"/>
      <c r="I12" s="146"/>
      <c r="J12" s="146"/>
      <c r="K12" s="146"/>
      <c r="L12" s="147"/>
      <c r="M12" s="150" ph="1"/>
      <c r="N12" s="151" ph="1"/>
      <c r="O12" s="155" t="s">
        <v>56</v>
      </c>
      <c r="P12" s="156"/>
      <c r="Q12" s="156"/>
      <c r="R12" s="156"/>
      <c r="S12" s="156"/>
      <c r="T12" s="156"/>
      <c r="U12" s="156"/>
      <c r="V12" s="156"/>
      <c r="W12" s="156"/>
      <c r="X12" s="157"/>
    </row>
    <row r="13" spans="1:24" ht="30" customHeight="1">
      <c r="A13" s="72" t="s">
        <v>14</v>
      </c>
      <c r="B13" s="72"/>
      <c r="C13" s="72"/>
      <c r="D13" s="72"/>
      <c r="E13" s="133" t="s">
        <v>87</v>
      </c>
      <c r="F13" s="134"/>
      <c r="G13" s="134"/>
      <c r="H13" s="134"/>
      <c r="I13" s="135" t="s">
        <v>86</v>
      </c>
      <c r="J13" s="107"/>
      <c r="K13" s="107"/>
      <c r="L13" s="107"/>
      <c r="M13" s="107"/>
      <c r="N13" s="107"/>
      <c r="O13" s="107"/>
      <c r="P13" s="107"/>
      <c r="Q13" s="107"/>
      <c r="R13" s="107"/>
      <c r="S13" s="107"/>
      <c r="T13" s="107"/>
      <c r="U13" s="107"/>
      <c r="V13" s="107"/>
      <c r="W13" s="107"/>
      <c r="X13" s="136"/>
    </row>
    <row r="14" spans="1:24" ht="30" customHeight="1">
      <c r="A14" s="137" t="s">
        <v>15</v>
      </c>
      <c r="B14" s="138"/>
      <c r="C14" s="138"/>
      <c r="D14" s="138"/>
      <c r="E14" s="92" t="s">
        <v>81</v>
      </c>
      <c r="F14" s="93"/>
      <c r="G14" s="93"/>
      <c r="H14" s="93"/>
      <c r="I14" s="93"/>
      <c r="J14" s="93"/>
      <c r="K14" s="93"/>
      <c r="L14" s="94"/>
      <c r="M14" s="86" t="s">
        <v>17</v>
      </c>
      <c r="N14" s="88"/>
      <c r="O14" s="139">
        <v>30</v>
      </c>
      <c r="P14" s="140"/>
      <c r="Q14" s="140" t="s">
        <v>37</v>
      </c>
      <c r="R14" s="140"/>
      <c r="S14" s="140"/>
      <c r="T14" s="140">
        <v>10</v>
      </c>
      <c r="U14" s="140"/>
      <c r="V14" s="3" t="s">
        <v>38</v>
      </c>
      <c r="W14" s="9"/>
      <c r="X14" s="4"/>
    </row>
    <row r="15" spans="1:24" ht="60" customHeight="1">
      <c r="A15" s="137" t="s">
        <v>58</v>
      </c>
      <c r="B15" s="138"/>
      <c r="C15" s="138"/>
      <c r="D15" s="138"/>
      <c r="E15" s="158" t="s">
        <v>130</v>
      </c>
      <c r="F15" s="158"/>
      <c r="G15" s="158"/>
      <c r="H15" s="158"/>
      <c r="I15" s="158"/>
      <c r="J15" s="158"/>
      <c r="K15" s="158"/>
      <c r="L15" s="158"/>
      <c r="M15" s="158"/>
      <c r="N15" s="158"/>
      <c r="O15" s="158"/>
      <c r="P15" s="158"/>
      <c r="Q15" s="158"/>
      <c r="R15" s="158"/>
      <c r="S15" s="158"/>
      <c r="T15" s="158"/>
      <c r="U15" s="158"/>
      <c r="V15" s="158"/>
      <c r="W15" s="158"/>
      <c r="X15" s="158"/>
    </row>
    <row r="16" spans="1:24" ht="30" customHeight="1">
      <c r="A16" s="95" t="s">
        <v>13</v>
      </c>
      <c r="B16" s="104"/>
      <c r="C16" s="104"/>
      <c r="D16" s="105"/>
      <c r="E16" s="159" t="s">
        <v>71</v>
      </c>
      <c r="F16" s="159"/>
      <c r="G16" s="159"/>
      <c r="H16" s="159"/>
      <c r="I16" s="159"/>
      <c r="J16" s="159"/>
      <c r="K16" s="159"/>
      <c r="L16" s="159"/>
      <c r="M16" s="159"/>
      <c r="N16" s="159"/>
      <c r="O16" s="159"/>
      <c r="P16" s="159"/>
      <c r="Q16" s="159"/>
      <c r="R16" s="159"/>
      <c r="S16" s="159"/>
      <c r="T16" s="159"/>
      <c r="U16" s="159"/>
      <c r="V16" s="159"/>
      <c r="W16" s="159"/>
      <c r="X16" s="159"/>
    </row>
    <row r="18" spans="1:24">
      <c r="A18" s="3" t="s">
        <v>6</v>
      </c>
    </row>
    <row r="19" spans="1:24" ht="39.950000000000003" customHeight="1">
      <c r="A19" s="131" t="s">
        <v>5</v>
      </c>
      <c r="B19" s="131"/>
      <c r="C19" s="131"/>
      <c r="D19" s="131"/>
      <c r="E19" s="132" t="s">
        <v>82</v>
      </c>
      <c r="F19" s="132"/>
      <c r="G19" s="132"/>
      <c r="H19" s="132"/>
      <c r="I19" s="132"/>
      <c r="J19" s="132"/>
      <c r="K19" s="132"/>
      <c r="L19" s="132"/>
      <c r="M19" s="132"/>
      <c r="N19" s="132"/>
      <c r="O19" s="132"/>
      <c r="P19" s="132"/>
      <c r="Q19" s="132"/>
      <c r="R19" s="132"/>
      <c r="S19" s="132"/>
      <c r="T19" s="132"/>
      <c r="U19" s="132"/>
      <c r="V19" s="132"/>
      <c r="W19" s="132"/>
      <c r="X19" s="132"/>
    </row>
    <row r="20" spans="1:24" ht="17.45" customHeight="1">
      <c r="A20" s="110" t="s">
        <v>45</v>
      </c>
      <c r="B20" s="111"/>
      <c r="C20" s="111"/>
      <c r="D20" s="112"/>
      <c r="E20" s="21"/>
      <c r="F20" s="13" t="s">
        <v>128</v>
      </c>
      <c r="G20" s="22"/>
      <c r="H20" s="22"/>
      <c r="I20" s="22"/>
      <c r="J20" s="22"/>
      <c r="K20" s="22"/>
      <c r="L20" s="22"/>
      <c r="M20" s="22"/>
      <c r="N20" s="22"/>
      <c r="O20" s="22"/>
      <c r="P20" s="22"/>
      <c r="Q20" s="22"/>
      <c r="R20" s="22"/>
      <c r="S20" s="22"/>
      <c r="T20" s="22"/>
      <c r="U20" s="22"/>
      <c r="V20" s="22"/>
      <c r="W20" s="22"/>
      <c r="X20" s="23"/>
    </row>
    <row r="21" spans="1:24" ht="17.45" customHeight="1">
      <c r="A21" s="119"/>
      <c r="B21" s="120"/>
      <c r="C21" s="120"/>
      <c r="D21" s="121"/>
      <c r="E21" s="24"/>
      <c r="F21" s="3" t="s">
        <v>46</v>
      </c>
      <c r="G21" s="25"/>
      <c r="H21" s="25"/>
      <c r="I21" s="25"/>
      <c r="J21" s="25"/>
      <c r="K21" s="25"/>
      <c r="L21" s="25"/>
      <c r="M21" s="25"/>
      <c r="N21" s="25"/>
      <c r="O21" s="25"/>
      <c r="P21" s="25"/>
      <c r="Q21" s="25"/>
      <c r="R21" s="25"/>
      <c r="S21" s="25"/>
      <c r="T21" s="25"/>
      <c r="U21" s="25"/>
      <c r="V21" s="25"/>
      <c r="W21" s="25"/>
      <c r="X21" s="26"/>
    </row>
    <row r="22" spans="1:24" ht="17.45" customHeight="1">
      <c r="A22" s="119"/>
      <c r="B22" s="120"/>
      <c r="C22" s="120"/>
      <c r="D22" s="121"/>
      <c r="E22" s="24"/>
      <c r="F22" s="3" t="s">
        <v>47</v>
      </c>
      <c r="G22" s="25"/>
      <c r="H22" s="25"/>
      <c r="I22" s="25"/>
      <c r="J22" s="25"/>
      <c r="K22" s="25"/>
      <c r="L22" s="25"/>
      <c r="M22" s="25"/>
      <c r="N22" s="25"/>
      <c r="O22" s="25"/>
      <c r="P22" s="25"/>
      <c r="Q22" s="25"/>
      <c r="R22" s="25"/>
      <c r="S22" s="25"/>
      <c r="T22" s="25"/>
      <c r="U22" s="25"/>
      <c r="V22" s="25"/>
      <c r="W22" s="25"/>
      <c r="X22" s="26"/>
    </row>
    <row r="23" spans="1:24" ht="17.45" customHeight="1">
      <c r="A23" s="119"/>
      <c r="B23" s="120"/>
      <c r="C23" s="120"/>
      <c r="D23" s="121"/>
      <c r="E23" s="24"/>
      <c r="F23" s="14" t="s">
        <v>48</v>
      </c>
      <c r="G23" s="25"/>
      <c r="H23" s="25"/>
      <c r="I23" s="25"/>
      <c r="J23" s="25"/>
      <c r="K23" s="25"/>
      <c r="L23" s="25"/>
      <c r="M23" s="25"/>
      <c r="N23" s="25"/>
      <c r="O23" s="25"/>
      <c r="P23" s="25"/>
      <c r="Q23" s="25"/>
      <c r="R23" s="25"/>
      <c r="S23" s="25"/>
      <c r="T23" s="25"/>
      <c r="U23" s="25"/>
      <c r="V23" s="25"/>
      <c r="W23" s="25"/>
      <c r="X23" s="26"/>
    </row>
    <row r="24" spans="1:24" ht="12.6" customHeight="1">
      <c r="A24" s="122" t="s">
        <v>8</v>
      </c>
      <c r="B24" s="123"/>
      <c r="C24" s="123"/>
      <c r="D24" s="124"/>
      <c r="E24" s="5" t="s">
        <v>51</v>
      </c>
      <c r="F24" s="7"/>
      <c r="G24" s="27"/>
      <c r="H24" s="27"/>
      <c r="I24" s="27"/>
      <c r="J24" s="27"/>
      <c r="K24" s="27"/>
      <c r="L24" s="27"/>
      <c r="M24" s="27"/>
      <c r="N24" s="27"/>
      <c r="O24" s="27"/>
      <c r="P24" s="27"/>
      <c r="Q24" s="27"/>
      <c r="R24" s="27"/>
      <c r="S24" s="27"/>
      <c r="T24" s="27"/>
      <c r="U24" s="27"/>
      <c r="V24" s="27"/>
      <c r="W24" s="27"/>
      <c r="X24" s="8"/>
    </row>
    <row r="25" spans="1:24" ht="30" customHeight="1">
      <c r="A25" s="125"/>
      <c r="B25" s="126"/>
      <c r="C25" s="126"/>
      <c r="D25" s="127"/>
      <c r="E25" s="83">
        <v>100</v>
      </c>
      <c r="F25" s="84"/>
      <c r="G25" s="128" t="s">
        <v>7</v>
      </c>
      <c r="H25" s="128"/>
      <c r="I25" s="129" t="s">
        <v>52</v>
      </c>
      <c r="J25" s="129"/>
      <c r="K25" s="129"/>
      <c r="L25" s="130">
        <v>1250000</v>
      </c>
      <c r="M25" s="130"/>
      <c r="N25" s="130"/>
      <c r="O25" s="130"/>
      <c r="P25" s="130"/>
      <c r="Q25" s="17" t="s">
        <v>53</v>
      </c>
      <c r="R25" s="15"/>
      <c r="S25" s="28"/>
      <c r="T25" s="28"/>
      <c r="U25" s="28"/>
      <c r="V25" s="28"/>
      <c r="W25" s="15"/>
      <c r="X25" s="16"/>
    </row>
    <row r="26" spans="1:24" ht="30" customHeight="1">
      <c r="A26" s="95" t="s">
        <v>39</v>
      </c>
      <c r="B26" s="104"/>
      <c r="C26" s="104"/>
      <c r="D26" s="105"/>
      <c r="E26" s="106" t="s">
        <v>59</v>
      </c>
      <c r="F26" s="107"/>
      <c r="G26" s="107"/>
      <c r="H26" s="107"/>
      <c r="I26" s="107"/>
      <c r="J26" s="107"/>
      <c r="K26" s="107"/>
      <c r="L26" s="107"/>
      <c r="M26" s="107"/>
      <c r="N26" s="107"/>
      <c r="O26" s="107"/>
      <c r="P26" s="107"/>
      <c r="Q26" s="107"/>
      <c r="R26" s="107"/>
      <c r="S26" s="108" t="s">
        <v>77</v>
      </c>
      <c r="T26" s="109"/>
      <c r="U26" s="109"/>
      <c r="V26" s="109"/>
      <c r="W26" s="109"/>
      <c r="X26" s="108"/>
    </row>
    <row r="27" spans="1:24" ht="12.6" customHeight="1">
      <c r="A27" s="110" t="s">
        <v>11</v>
      </c>
      <c r="B27" s="111"/>
      <c r="C27" s="111"/>
      <c r="D27" s="112"/>
      <c r="E27" s="5" t="s">
        <v>62</v>
      </c>
      <c r="F27" s="10"/>
      <c r="G27" s="10"/>
      <c r="H27" s="10"/>
      <c r="I27" s="10"/>
      <c r="J27" s="10"/>
      <c r="K27" s="10"/>
      <c r="L27" s="10"/>
      <c r="M27" s="10"/>
      <c r="N27" s="10"/>
      <c r="O27" s="10"/>
      <c r="P27" s="10"/>
      <c r="Q27" s="10"/>
      <c r="R27" s="10"/>
      <c r="S27" s="10"/>
      <c r="T27" s="10"/>
      <c r="U27" s="10"/>
      <c r="V27" s="10"/>
      <c r="W27" s="10"/>
      <c r="X27" s="11"/>
    </row>
    <row r="28" spans="1:24" ht="30" customHeight="1">
      <c r="A28" s="113"/>
      <c r="B28" s="114"/>
      <c r="C28" s="114"/>
      <c r="D28" s="115"/>
      <c r="E28" s="116" t="s">
        <v>50</v>
      </c>
      <c r="F28" s="117"/>
      <c r="G28" s="117"/>
      <c r="H28" s="117"/>
      <c r="I28" s="117"/>
      <c r="J28" s="117"/>
      <c r="K28" s="117"/>
      <c r="L28" s="117"/>
      <c r="M28" s="117"/>
      <c r="N28" s="117"/>
      <c r="O28" s="117"/>
      <c r="P28" s="117"/>
      <c r="Q28" s="117"/>
      <c r="R28" s="117"/>
      <c r="S28" s="117"/>
      <c r="T28" s="117"/>
      <c r="U28" s="117"/>
      <c r="V28" s="117"/>
      <c r="W28" s="117"/>
      <c r="X28" s="118"/>
    </row>
    <row r="29" spans="1:24" ht="12.6" customHeight="1">
      <c r="A29" s="79" t="s">
        <v>30</v>
      </c>
      <c r="B29" s="79"/>
      <c r="C29" s="79"/>
      <c r="D29" s="79"/>
      <c r="E29" s="5" t="s">
        <v>40</v>
      </c>
      <c r="F29" s="6"/>
      <c r="G29" s="6"/>
      <c r="H29" s="6"/>
      <c r="I29" s="6"/>
      <c r="J29" s="6"/>
      <c r="K29" s="6"/>
      <c r="L29" s="6"/>
      <c r="M29" s="6"/>
      <c r="N29" s="6"/>
      <c r="O29" s="6"/>
      <c r="P29" s="6"/>
      <c r="Q29" s="6"/>
      <c r="R29" s="6"/>
      <c r="S29" s="6"/>
      <c r="T29" s="6"/>
      <c r="U29" s="6"/>
      <c r="V29" s="6"/>
      <c r="W29" s="6"/>
      <c r="X29" s="8"/>
    </row>
    <row r="30" spans="1:24" ht="140.1" customHeight="1">
      <c r="A30" s="79"/>
      <c r="B30" s="79"/>
      <c r="C30" s="79"/>
      <c r="D30" s="79"/>
      <c r="E30" s="61" t="s">
        <v>131</v>
      </c>
      <c r="F30" s="62"/>
      <c r="G30" s="62"/>
      <c r="H30" s="62"/>
      <c r="I30" s="62"/>
      <c r="J30" s="62"/>
      <c r="K30" s="62"/>
      <c r="L30" s="62"/>
      <c r="M30" s="62"/>
      <c r="N30" s="62"/>
      <c r="O30" s="62"/>
      <c r="P30" s="62"/>
      <c r="Q30" s="62"/>
      <c r="R30" s="62"/>
      <c r="S30" s="62"/>
      <c r="T30" s="62"/>
      <c r="U30" s="62"/>
      <c r="V30" s="62"/>
      <c r="W30" s="62"/>
      <c r="X30" s="63"/>
    </row>
    <row r="31" spans="1:24" ht="12.6" customHeight="1">
      <c r="A31" s="79" t="s">
        <v>35</v>
      </c>
      <c r="B31" s="72"/>
      <c r="C31" s="72"/>
      <c r="D31" s="72"/>
      <c r="E31" s="5" t="s">
        <v>43</v>
      </c>
      <c r="F31" s="7"/>
      <c r="G31" s="7"/>
      <c r="H31" s="7"/>
      <c r="I31" s="7"/>
      <c r="J31" s="7"/>
      <c r="K31" s="7"/>
      <c r="L31" s="7"/>
      <c r="M31" s="7"/>
      <c r="N31" s="7"/>
      <c r="O31" s="7"/>
      <c r="P31" s="7"/>
      <c r="Q31" s="7"/>
      <c r="R31" s="7"/>
      <c r="S31" s="7"/>
      <c r="T31" s="7"/>
      <c r="U31" s="7"/>
      <c r="V31" s="7"/>
      <c r="W31" s="7"/>
      <c r="X31" s="8"/>
    </row>
    <row r="32" spans="1:24" ht="125.1" customHeight="1">
      <c r="A32" s="72"/>
      <c r="B32" s="72"/>
      <c r="C32" s="72"/>
      <c r="D32" s="72"/>
      <c r="E32" s="61" t="s">
        <v>132</v>
      </c>
      <c r="F32" s="62"/>
      <c r="G32" s="62"/>
      <c r="H32" s="62"/>
      <c r="I32" s="62"/>
      <c r="J32" s="62"/>
      <c r="K32" s="62"/>
      <c r="L32" s="62"/>
      <c r="M32" s="62"/>
      <c r="N32" s="62"/>
      <c r="O32" s="62"/>
      <c r="P32" s="62"/>
      <c r="Q32" s="62"/>
      <c r="R32" s="62"/>
      <c r="S32" s="62"/>
      <c r="T32" s="62"/>
      <c r="U32" s="62"/>
      <c r="V32" s="62"/>
      <c r="W32" s="62"/>
      <c r="X32" s="63"/>
    </row>
    <row r="33" spans="1:24" ht="12.6" customHeight="1">
      <c r="A33" s="79" t="s">
        <v>60</v>
      </c>
      <c r="B33" s="72"/>
      <c r="C33" s="72"/>
      <c r="D33" s="72"/>
      <c r="E33" s="5" t="s">
        <v>19</v>
      </c>
      <c r="F33" s="10"/>
      <c r="G33" s="10"/>
      <c r="H33" s="10"/>
      <c r="I33" s="10"/>
      <c r="J33" s="10"/>
      <c r="K33" s="10"/>
      <c r="L33" s="10"/>
      <c r="M33" s="10"/>
      <c r="N33" s="10"/>
      <c r="O33" s="10"/>
      <c r="P33" s="10"/>
      <c r="Q33" s="10"/>
      <c r="R33" s="10"/>
      <c r="S33" s="10"/>
      <c r="T33" s="10"/>
      <c r="U33" s="10"/>
      <c r="V33" s="10"/>
      <c r="W33" s="10"/>
      <c r="X33" s="8"/>
    </row>
    <row r="34" spans="1:24" ht="125.1" customHeight="1">
      <c r="A34" s="72"/>
      <c r="B34" s="72"/>
      <c r="C34" s="72"/>
      <c r="D34" s="72"/>
      <c r="E34" s="61" t="s">
        <v>133</v>
      </c>
      <c r="F34" s="101"/>
      <c r="G34" s="101"/>
      <c r="H34" s="101"/>
      <c r="I34" s="101"/>
      <c r="J34" s="101"/>
      <c r="K34" s="101"/>
      <c r="L34" s="101"/>
      <c r="M34" s="101"/>
      <c r="N34" s="101"/>
      <c r="O34" s="101"/>
      <c r="P34" s="101"/>
      <c r="Q34" s="101"/>
      <c r="R34" s="101"/>
      <c r="S34" s="101"/>
      <c r="T34" s="101"/>
      <c r="U34" s="101"/>
      <c r="V34" s="101"/>
      <c r="W34" s="101"/>
      <c r="X34" s="102"/>
    </row>
    <row r="35" spans="1:24" ht="12.6" customHeight="1">
      <c r="A35" s="103" t="s">
        <v>34</v>
      </c>
      <c r="B35" s="47"/>
      <c r="C35" s="47"/>
      <c r="D35" s="47"/>
      <c r="E35" s="5" t="s">
        <v>55</v>
      </c>
      <c r="F35" s="7"/>
      <c r="G35" s="7"/>
      <c r="H35" s="7"/>
      <c r="I35" s="7"/>
      <c r="J35" s="7"/>
      <c r="K35" s="7"/>
      <c r="L35" s="7"/>
      <c r="M35" s="7"/>
      <c r="N35" s="7"/>
      <c r="O35" s="7"/>
      <c r="P35" s="7"/>
      <c r="Q35" s="7"/>
      <c r="R35" s="7"/>
      <c r="S35" s="7"/>
      <c r="T35" s="7"/>
      <c r="U35" s="7"/>
      <c r="V35" s="7"/>
      <c r="W35" s="7"/>
      <c r="X35" s="8"/>
    </row>
    <row r="36" spans="1:24" ht="170.1" customHeight="1">
      <c r="A36" s="72"/>
      <c r="B36" s="72"/>
      <c r="C36" s="72"/>
      <c r="D36" s="72"/>
      <c r="E36" s="61" t="s">
        <v>134</v>
      </c>
      <c r="F36" s="62"/>
      <c r="G36" s="62"/>
      <c r="H36" s="62"/>
      <c r="I36" s="62"/>
      <c r="J36" s="62"/>
      <c r="K36" s="62"/>
      <c r="L36" s="62"/>
      <c r="M36" s="62"/>
      <c r="N36" s="62"/>
      <c r="O36" s="62"/>
      <c r="P36" s="62"/>
      <c r="Q36" s="62"/>
      <c r="R36" s="62"/>
      <c r="S36" s="62"/>
      <c r="T36" s="62"/>
      <c r="U36" s="62"/>
      <c r="V36" s="62"/>
      <c r="W36" s="62"/>
      <c r="X36" s="63"/>
    </row>
    <row r="37" spans="1:24" ht="99.95" customHeight="1">
      <c r="A37" s="95" t="s">
        <v>18</v>
      </c>
      <c r="B37" s="96"/>
      <c r="C37" s="96"/>
      <c r="D37" s="97"/>
      <c r="E37" s="98" t="s">
        <v>135</v>
      </c>
      <c r="F37" s="99"/>
      <c r="G37" s="99"/>
      <c r="H37" s="99"/>
      <c r="I37" s="99"/>
      <c r="J37" s="99"/>
      <c r="K37" s="99"/>
      <c r="L37" s="99"/>
      <c r="M37" s="99"/>
      <c r="N37" s="99"/>
      <c r="O37" s="99"/>
      <c r="P37" s="99"/>
      <c r="Q37" s="99"/>
      <c r="R37" s="99"/>
      <c r="S37" s="99"/>
      <c r="T37" s="99"/>
      <c r="U37" s="99"/>
      <c r="V37" s="99"/>
      <c r="W37" s="99"/>
      <c r="X37" s="100"/>
    </row>
    <row r="38" spans="1:24" ht="24.95" customHeight="1">
      <c r="A38" s="79" t="s">
        <v>36</v>
      </c>
      <c r="B38" s="72"/>
      <c r="C38" s="72"/>
      <c r="D38" s="72"/>
      <c r="E38" s="58" t="s">
        <v>54</v>
      </c>
      <c r="F38" s="59"/>
      <c r="G38" s="59"/>
      <c r="H38" s="59"/>
      <c r="I38" s="59"/>
      <c r="J38" s="59"/>
      <c r="K38" s="59"/>
      <c r="L38" s="59"/>
      <c r="M38" s="59"/>
      <c r="N38" s="59"/>
      <c r="O38" s="59"/>
      <c r="P38" s="59"/>
      <c r="Q38" s="59"/>
      <c r="R38" s="59"/>
      <c r="S38" s="59"/>
      <c r="T38" s="59"/>
      <c r="U38" s="59"/>
      <c r="V38" s="59"/>
      <c r="W38" s="59"/>
      <c r="X38" s="60"/>
    </row>
    <row r="39" spans="1:24" ht="99.95" customHeight="1">
      <c r="A39" s="72"/>
      <c r="B39" s="72"/>
      <c r="C39" s="72"/>
      <c r="D39" s="72"/>
      <c r="E39" s="61" t="s">
        <v>136</v>
      </c>
      <c r="F39" s="62"/>
      <c r="G39" s="62"/>
      <c r="H39" s="62"/>
      <c r="I39" s="62"/>
      <c r="J39" s="62"/>
      <c r="K39" s="62"/>
      <c r="L39" s="62"/>
      <c r="M39" s="62"/>
      <c r="N39" s="62"/>
      <c r="O39" s="62"/>
      <c r="P39" s="62"/>
      <c r="Q39" s="62"/>
      <c r="R39" s="62"/>
      <c r="S39" s="62"/>
      <c r="T39" s="62"/>
      <c r="U39" s="62"/>
      <c r="V39" s="62"/>
      <c r="W39" s="62"/>
      <c r="X39" s="63"/>
    </row>
    <row r="40" spans="1:24" ht="12.6" customHeight="1">
      <c r="A40" s="79" t="s">
        <v>10</v>
      </c>
      <c r="B40" s="79"/>
      <c r="C40" s="79"/>
      <c r="D40" s="79"/>
      <c r="E40" s="19" t="s">
        <v>32</v>
      </c>
      <c r="F40" s="18"/>
      <c r="G40" s="18"/>
      <c r="H40" s="20"/>
      <c r="I40" s="20"/>
      <c r="J40" s="20"/>
      <c r="K40" s="20"/>
      <c r="L40" s="20"/>
      <c r="M40" s="20"/>
      <c r="N40" s="20"/>
      <c r="O40" s="20"/>
      <c r="P40" s="20"/>
      <c r="Q40" s="20"/>
      <c r="R40" s="20"/>
      <c r="S40" s="20"/>
      <c r="T40" s="20"/>
      <c r="U40" s="20"/>
      <c r="V40" s="20"/>
      <c r="W40" s="20"/>
      <c r="X40" s="8"/>
    </row>
    <row r="41" spans="1:24" ht="30" customHeight="1">
      <c r="A41" s="79"/>
      <c r="B41" s="79"/>
      <c r="C41" s="79"/>
      <c r="D41" s="79"/>
      <c r="E41" s="80" t="s">
        <v>89</v>
      </c>
      <c r="F41" s="81"/>
      <c r="G41" s="82"/>
      <c r="H41" s="83" t="s">
        <v>42</v>
      </c>
      <c r="I41" s="84"/>
      <c r="J41" s="84"/>
      <c r="K41" s="84"/>
      <c r="L41" s="84"/>
      <c r="M41" s="85"/>
      <c r="N41" s="80" t="s">
        <v>90</v>
      </c>
      <c r="O41" s="81"/>
      <c r="P41" s="82"/>
      <c r="Q41" s="83" t="s">
        <v>91</v>
      </c>
      <c r="R41" s="84"/>
      <c r="S41" s="84"/>
      <c r="T41" s="84"/>
      <c r="U41" s="84"/>
      <c r="V41" s="84"/>
      <c r="W41" s="84"/>
      <c r="X41" s="85"/>
    </row>
    <row r="42" spans="1:24" ht="30" customHeight="1">
      <c r="A42" s="79"/>
      <c r="B42" s="79"/>
      <c r="C42" s="79"/>
      <c r="D42" s="79"/>
      <c r="E42" s="86" t="s">
        <v>94</v>
      </c>
      <c r="F42" s="87"/>
      <c r="G42" s="88"/>
      <c r="H42" s="89" t="s">
        <v>95</v>
      </c>
      <c r="I42" s="90"/>
      <c r="J42" s="90"/>
      <c r="K42" s="90"/>
      <c r="L42" s="90"/>
      <c r="M42" s="91"/>
      <c r="N42" s="80" t="s">
        <v>92</v>
      </c>
      <c r="O42" s="81"/>
      <c r="P42" s="82"/>
      <c r="Q42" s="92" t="s">
        <v>93</v>
      </c>
      <c r="R42" s="93"/>
      <c r="S42" s="93"/>
      <c r="T42" s="93"/>
      <c r="U42" s="93"/>
      <c r="V42" s="93"/>
      <c r="W42" s="93"/>
      <c r="X42" s="94"/>
    </row>
    <row r="44" spans="1:24">
      <c r="A44" s="3" t="s">
        <v>12</v>
      </c>
    </row>
    <row r="45" spans="1:24">
      <c r="A45" s="3" t="s">
        <v>20</v>
      </c>
    </row>
    <row r="46" spans="1:24">
      <c r="A46" s="72" t="s">
        <v>49</v>
      </c>
      <c r="B46" s="72"/>
      <c r="C46" s="72"/>
      <c r="D46" s="72"/>
      <c r="E46" s="72"/>
      <c r="F46" s="72"/>
      <c r="G46" s="72"/>
      <c r="H46" s="73" t="s">
        <v>23</v>
      </c>
      <c r="I46" s="73"/>
      <c r="J46" s="73"/>
      <c r="K46" s="78"/>
      <c r="L46" s="72" t="s">
        <v>26</v>
      </c>
      <c r="M46" s="72"/>
      <c r="N46" s="72"/>
      <c r="O46" s="72"/>
      <c r="P46" s="72"/>
      <c r="Q46" s="72"/>
      <c r="R46" s="72"/>
      <c r="S46" s="72"/>
      <c r="T46" s="72"/>
      <c r="U46" s="72"/>
      <c r="V46" s="72"/>
      <c r="W46" s="72"/>
      <c r="X46" s="72"/>
    </row>
    <row r="47" spans="1:24">
      <c r="A47" s="74" t="s">
        <v>8</v>
      </c>
      <c r="B47" s="74"/>
      <c r="C47" s="74"/>
      <c r="D47" s="74"/>
      <c r="E47" s="74"/>
      <c r="F47" s="74"/>
      <c r="G47" s="74"/>
      <c r="H47" s="65">
        <f>E25*10000</f>
        <v>1000000</v>
      </c>
      <c r="I47" s="65"/>
      <c r="J47" s="65"/>
      <c r="K47" s="75"/>
      <c r="L47" s="66" t="s">
        <v>124</v>
      </c>
      <c r="M47" s="66"/>
      <c r="N47" s="66"/>
      <c r="O47" s="66"/>
      <c r="P47" s="66"/>
      <c r="Q47" s="66"/>
      <c r="R47" s="66"/>
      <c r="S47" s="66"/>
      <c r="T47" s="66"/>
      <c r="U47" s="66"/>
      <c r="V47" s="66"/>
      <c r="W47" s="66"/>
      <c r="X47" s="66"/>
    </row>
    <row r="48" spans="1:24">
      <c r="A48" s="74" t="s">
        <v>22</v>
      </c>
      <c r="B48" s="74"/>
      <c r="C48" s="74"/>
      <c r="D48" s="74"/>
      <c r="E48" s="74"/>
      <c r="F48" s="74"/>
      <c r="G48" s="74"/>
      <c r="H48" s="65">
        <v>250000</v>
      </c>
      <c r="I48" s="65"/>
      <c r="J48" s="65"/>
      <c r="K48" s="75"/>
      <c r="L48" s="66" t="s">
        <v>79</v>
      </c>
      <c r="M48" s="66"/>
      <c r="N48" s="66"/>
      <c r="O48" s="66"/>
      <c r="P48" s="66"/>
      <c r="Q48" s="66"/>
      <c r="R48" s="66"/>
      <c r="S48" s="66"/>
      <c r="T48" s="66"/>
      <c r="U48" s="66"/>
      <c r="V48" s="66"/>
      <c r="W48" s="66"/>
      <c r="X48" s="66"/>
    </row>
    <row r="49" spans="1:24" ht="19.5" thickBot="1">
      <c r="A49" s="76" t="s">
        <v>21</v>
      </c>
      <c r="B49" s="76"/>
      <c r="C49" s="76"/>
      <c r="D49" s="76"/>
      <c r="E49" s="76"/>
      <c r="F49" s="76"/>
      <c r="G49" s="76"/>
      <c r="H49" s="68"/>
      <c r="I49" s="68"/>
      <c r="J49" s="68"/>
      <c r="K49" s="77"/>
      <c r="L49" s="69"/>
      <c r="M49" s="69"/>
      <c r="N49" s="69"/>
      <c r="O49" s="69"/>
      <c r="P49" s="69"/>
      <c r="Q49" s="69"/>
      <c r="R49" s="69"/>
      <c r="S49" s="69"/>
      <c r="T49" s="69"/>
      <c r="U49" s="69"/>
      <c r="V49" s="69"/>
      <c r="W49" s="69"/>
      <c r="X49" s="69"/>
    </row>
    <row r="50" spans="1:24" ht="19.5" thickTop="1">
      <c r="A50" s="47" t="s">
        <v>28</v>
      </c>
      <c r="B50" s="47"/>
      <c r="C50" s="47"/>
      <c r="D50" s="47"/>
      <c r="E50" s="47"/>
      <c r="F50" s="47"/>
      <c r="G50" s="47"/>
      <c r="H50" s="48">
        <f>SUM(H47:K49)</f>
        <v>1250000</v>
      </c>
      <c r="I50" s="48"/>
      <c r="J50" s="48"/>
      <c r="K50" s="70"/>
      <c r="L50" s="71" t="s">
        <v>41</v>
      </c>
      <c r="M50" s="71"/>
      <c r="N50" s="71"/>
      <c r="O50" s="71"/>
      <c r="P50" s="71"/>
      <c r="Q50" s="71"/>
      <c r="R50" s="71"/>
      <c r="S50" s="71"/>
      <c r="T50" s="71"/>
      <c r="U50" s="71"/>
      <c r="V50" s="71"/>
      <c r="W50" s="71"/>
      <c r="X50" s="71"/>
    </row>
    <row r="52" spans="1:24">
      <c r="A52" s="3" t="s">
        <v>24</v>
      </c>
    </row>
    <row r="53" spans="1:24">
      <c r="A53" s="72" t="s">
        <v>27</v>
      </c>
      <c r="B53" s="72"/>
      <c r="C53" s="72"/>
      <c r="D53" s="72"/>
      <c r="E53" s="72"/>
      <c r="F53" s="72"/>
      <c r="G53" s="72"/>
      <c r="H53" s="73" t="s">
        <v>23</v>
      </c>
      <c r="I53" s="73"/>
      <c r="J53" s="73"/>
      <c r="K53" s="73"/>
      <c r="L53" s="72" t="s">
        <v>26</v>
      </c>
      <c r="M53" s="72"/>
      <c r="N53" s="72"/>
      <c r="O53" s="72"/>
      <c r="P53" s="72"/>
      <c r="Q53" s="72"/>
      <c r="R53" s="72"/>
      <c r="S53" s="72"/>
      <c r="T53" s="72"/>
      <c r="U53" s="72"/>
      <c r="V53" s="72"/>
      <c r="W53" s="72"/>
      <c r="X53" s="72"/>
    </row>
    <row r="54" spans="1:24">
      <c r="A54" s="64" t="s">
        <v>64</v>
      </c>
      <c r="B54" s="64"/>
      <c r="C54" s="64"/>
      <c r="D54" s="64"/>
      <c r="E54" s="64"/>
      <c r="F54" s="64"/>
      <c r="G54" s="64"/>
      <c r="H54" s="65">
        <v>500000</v>
      </c>
      <c r="I54" s="65"/>
      <c r="J54" s="65"/>
      <c r="K54" s="65"/>
      <c r="L54" s="66" t="s">
        <v>78</v>
      </c>
      <c r="M54" s="66"/>
      <c r="N54" s="66"/>
      <c r="O54" s="66"/>
      <c r="P54" s="66"/>
      <c r="Q54" s="66"/>
      <c r="R54" s="66"/>
      <c r="S54" s="66"/>
      <c r="T54" s="66"/>
      <c r="U54" s="66"/>
      <c r="V54" s="66"/>
      <c r="W54" s="66"/>
      <c r="X54" s="66"/>
    </row>
    <row r="55" spans="1:24">
      <c r="A55" s="64" t="s">
        <v>63</v>
      </c>
      <c r="B55" s="64"/>
      <c r="C55" s="64"/>
      <c r="D55" s="64"/>
      <c r="E55" s="64"/>
      <c r="F55" s="64"/>
      <c r="G55" s="64"/>
      <c r="H55" s="65">
        <v>180000</v>
      </c>
      <c r="I55" s="65"/>
      <c r="J55" s="65"/>
      <c r="K55" s="65"/>
      <c r="L55" s="66" t="s">
        <v>72</v>
      </c>
      <c r="M55" s="66"/>
      <c r="N55" s="66"/>
      <c r="O55" s="66"/>
      <c r="P55" s="66"/>
      <c r="Q55" s="66"/>
      <c r="R55" s="66"/>
      <c r="S55" s="66"/>
      <c r="T55" s="66"/>
      <c r="U55" s="66"/>
      <c r="V55" s="66"/>
      <c r="W55" s="66"/>
      <c r="X55" s="66"/>
    </row>
    <row r="56" spans="1:24">
      <c r="A56" s="64" t="s">
        <v>97</v>
      </c>
      <c r="B56" s="64"/>
      <c r="C56" s="64"/>
      <c r="D56" s="64"/>
      <c r="E56" s="64"/>
      <c r="F56" s="64"/>
      <c r="G56" s="64"/>
      <c r="H56" s="65">
        <v>250000</v>
      </c>
      <c r="I56" s="65"/>
      <c r="J56" s="65"/>
      <c r="K56" s="65"/>
      <c r="L56" s="66" t="s">
        <v>70</v>
      </c>
      <c r="M56" s="66"/>
      <c r="N56" s="66"/>
      <c r="O56" s="66"/>
      <c r="P56" s="66"/>
      <c r="Q56" s="66"/>
      <c r="R56" s="66"/>
      <c r="S56" s="66"/>
      <c r="T56" s="66"/>
      <c r="U56" s="66"/>
      <c r="V56" s="66"/>
      <c r="W56" s="66"/>
      <c r="X56" s="66"/>
    </row>
    <row r="57" spans="1:24">
      <c r="A57" s="64" t="s">
        <v>98</v>
      </c>
      <c r="B57" s="64"/>
      <c r="C57" s="64"/>
      <c r="D57" s="64"/>
      <c r="E57" s="64"/>
      <c r="F57" s="64"/>
      <c r="G57" s="64"/>
      <c r="H57" s="65">
        <v>150000</v>
      </c>
      <c r="I57" s="65"/>
      <c r="J57" s="65"/>
      <c r="K57" s="65"/>
      <c r="L57" s="66" t="s">
        <v>65</v>
      </c>
      <c r="M57" s="66"/>
      <c r="N57" s="66"/>
      <c r="O57" s="66"/>
      <c r="P57" s="66"/>
      <c r="Q57" s="66"/>
      <c r="R57" s="66"/>
      <c r="S57" s="66"/>
      <c r="T57" s="66"/>
      <c r="U57" s="66"/>
      <c r="V57" s="66"/>
      <c r="W57" s="66"/>
      <c r="X57" s="66"/>
    </row>
    <row r="58" spans="1:24">
      <c r="A58" s="64" t="s">
        <v>66</v>
      </c>
      <c r="B58" s="64"/>
      <c r="C58" s="64"/>
      <c r="D58" s="64"/>
      <c r="E58" s="64"/>
      <c r="F58" s="64"/>
      <c r="G58" s="64"/>
      <c r="H58" s="65">
        <v>100000</v>
      </c>
      <c r="I58" s="65"/>
      <c r="J58" s="65"/>
      <c r="K58" s="65"/>
      <c r="L58" s="66" t="s">
        <v>73</v>
      </c>
      <c r="M58" s="66"/>
      <c r="N58" s="66"/>
      <c r="O58" s="66"/>
      <c r="P58" s="66"/>
      <c r="Q58" s="66"/>
      <c r="R58" s="66"/>
      <c r="S58" s="66"/>
      <c r="T58" s="66"/>
      <c r="U58" s="66"/>
      <c r="V58" s="66"/>
      <c r="W58" s="66"/>
      <c r="X58" s="66"/>
    </row>
    <row r="59" spans="1:24">
      <c r="A59" s="64" t="s">
        <v>68</v>
      </c>
      <c r="B59" s="64"/>
      <c r="C59" s="64"/>
      <c r="D59" s="64"/>
      <c r="E59" s="64"/>
      <c r="F59" s="64"/>
      <c r="G59" s="64"/>
      <c r="H59" s="65">
        <v>50000</v>
      </c>
      <c r="I59" s="65"/>
      <c r="J59" s="65"/>
      <c r="K59" s="65"/>
      <c r="L59" s="66" t="s">
        <v>69</v>
      </c>
      <c r="M59" s="66"/>
      <c r="N59" s="66"/>
      <c r="O59" s="66"/>
      <c r="P59" s="66"/>
      <c r="Q59" s="66"/>
      <c r="R59" s="66"/>
      <c r="S59" s="66"/>
      <c r="T59" s="66"/>
      <c r="U59" s="66"/>
      <c r="V59" s="66"/>
      <c r="W59" s="66"/>
      <c r="X59" s="66"/>
    </row>
    <row r="60" spans="1:24">
      <c r="A60" s="64" t="s">
        <v>67</v>
      </c>
      <c r="B60" s="64"/>
      <c r="C60" s="64"/>
      <c r="D60" s="64"/>
      <c r="E60" s="64"/>
      <c r="F60" s="64"/>
      <c r="G60" s="64"/>
      <c r="H60" s="65">
        <v>20000</v>
      </c>
      <c r="I60" s="65"/>
      <c r="J60" s="65"/>
      <c r="K60" s="65"/>
      <c r="L60" s="66" t="s">
        <v>76</v>
      </c>
      <c r="M60" s="66"/>
      <c r="N60" s="66"/>
      <c r="O60" s="66"/>
      <c r="P60" s="66"/>
      <c r="Q60" s="66"/>
      <c r="R60" s="66"/>
      <c r="S60" s="66"/>
      <c r="T60" s="66"/>
      <c r="U60" s="66"/>
      <c r="V60" s="66"/>
      <c r="W60" s="66"/>
      <c r="X60" s="66"/>
    </row>
    <row r="61" spans="1:24">
      <c r="A61" s="64"/>
      <c r="B61" s="64"/>
      <c r="C61" s="64"/>
      <c r="D61" s="64"/>
      <c r="E61" s="64"/>
      <c r="F61" s="64"/>
      <c r="G61" s="64"/>
      <c r="H61" s="65"/>
      <c r="I61" s="65"/>
      <c r="J61" s="65"/>
      <c r="K61" s="65"/>
      <c r="L61" s="66"/>
      <c r="M61" s="66"/>
      <c r="N61" s="66"/>
      <c r="O61" s="66"/>
      <c r="P61" s="66"/>
      <c r="Q61" s="66"/>
      <c r="R61" s="66"/>
      <c r="S61" s="66"/>
      <c r="T61" s="66"/>
      <c r="U61" s="66"/>
      <c r="V61" s="66"/>
      <c r="W61" s="66"/>
      <c r="X61" s="66"/>
    </row>
    <row r="62" spans="1:24">
      <c r="A62" s="64"/>
      <c r="B62" s="64"/>
      <c r="C62" s="64"/>
      <c r="D62" s="64"/>
      <c r="E62" s="64"/>
      <c r="F62" s="64"/>
      <c r="G62" s="64"/>
      <c r="H62" s="65"/>
      <c r="I62" s="65"/>
      <c r="J62" s="65"/>
      <c r="K62" s="65"/>
      <c r="L62" s="66"/>
      <c r="M62" s="66"/>
      <c r="N62" s="66"/>
      <c r="O62" s="66"/>
      <c r="P62" s="66"/>
      <c r="Q62" s="66"/>
      <c r="R62" s="66"/>
      <c r="S62" s="66"/>
      <c r="T62" s="66"/>
      <c r="U62" s="66"/>
      <c r="V62" s="66"/>
      <c r="W62" s="66"/>
      <c r="X62" s="66"/>
    </row>
    <row r="63" spans="1:24" ht="19.5" thickBot="1">
      <c r="A63" s="67"/>
      <c r="B63" s="67"/>
      <c r="C63" s="67"/>
      <c r="D63" s="67"/>
      <c r="E63" s="67"/>
      <c r="F63" s="67"/>
      <c r="G63" s="67"/>
      <c r="H63" s="68"/>
      <c r="I63" s="68"/>
      <c r="J63" s="68"/>
      <c r="K63" s="68"/>
      <c r="L63" s="69"/>
      <c r="M63" s="69"/>
      <c r="N63" s="69"/>
      <c r="O63" s="69"/>
      <c r="P63" s="69"/>
      <c r="Q63" s="69"/>
      <c r="R63" s="69"/>
      <c r="S63" s="69"/>
      <c r="T63" s="69"/>
      <c r="U63" s="69"/>
      <c r="V63" s="69"/>
      <c r="W63" s="69"/>
      <c r="X63" s="69"/>
    </row>
    <row r="64" spans="1:24" ht="19.5" thickTop="1">
      <c r="A64" s="47" t="s">
        <v>29</v>
      </c>
      <c r="B64" s="47"/>
      <c r="C64" s="47"/>
      <c r="D64" s="47"/>
      <c r="E64" s="47"/>
      <c r="F64" s="47"/>
      <c r="G64" s="47"/>
      <c r="H64" s="48">
        <f>SUM(H54:K63)</f>
        <v>1250000</v>
      </c>
      <c r="I64" s="48"/>
      <c r="J64" s="48"/>
      <c r="K64" s="48"/>
      <c r="L64" s="49" t="s">
        <v>33</v>
      </c>
      <c r="M64" s="50"/>
      <c r="N64" s="50"/>
      <c r="O64" s="50"/>
      <c r="P64" s="50"/>
      <c r="Q64" s="50"/>
      <c r="R64" s="50"/>
      <c r="S64" s="50"/>
      <c r="T64" s="50"/>
      <c r="U64" s="50"/>
      <c r="V64" s="50"/>
      <c r="W64" s="50"/>
      <c r="X64" s="51"/>
    </row>
    <row r="65" spans="1:24" ht="15" customHeight="1">
      <c r="A65" s="29" t="s">
        <v>75</v>
      </c>
    </row>
    <row r="66" spans="1:24" ht="15" customHeight="1">
      <c r="A66" s="29" t="s">
        <v>96</v>
      </c>
    </row>
    <row r="68" spans="1:24">
      <c r="A68" s="3" t="s">
        <v>25</v>
      </c>
    </row>
    <row r="69" spans="1:24" ht="37.5" customHeight="1">
      <c r="A69" s="52" t="s">
        <v>9</v>
      </c>
      <c r="B69" s="53"/>
      <c r="C69" s="53"/>
      <c r="D69" s="54"/>
      <c r="E69" s="58" t="s">
        <v>74</v>
      </c>
      <c r="F69" s="59"/>
      <c r="G69" s="59"/>
      <c r="H69" s="59"/>
      <c r="I69" s="59"/>
      <c r="J69" s="59"/>
      <c r="K69" s="59"/>
      <c r="L69" s="59"/>
      <c r="M69" s="59"/>
      <c r="N69" s="59"/>
      <c r="O69" s="59"/>
      <c r="P69" s="59"/>
      <c r="Q69" s="59"/>
      <c r="R69" s="59"/>
      <c r="S69" s="59"/>
      <c r="T69" s="59"/>
      <c r="U69" s="59"/>
      <c r="V69" s="59"/>
      <c r="W69" s="59"/>
      <c r="X69" s="60"/>
    </row>
    <row r="70" spans="1:24" ht="99.95" customHeight="1">
      <c r="A70" s="55"/>
      <c r="B70" s="56"/>
      <c r="C70" s="56"/>
      <c r="D70" s="57"/>
      <c r="E70" s="61" t="s">
        <v>85</v>
      </c>
      <c r="F70" s="62"/>
      <c r="G70" s="62"/>
      <c r="H70" s="62"/>
      <c r="I70" s="62"/>
      <c r="J70" s="62"/>
      <c r="K70" s="62"/>
      <c r="L70" s="62"/>
      <c r="M70" s="62"/>
      <c r="N70" s="62"/>
      <c r="O70" s="62"/>
      <c r="P70" s="62"/>
      <c r="Q70" s="62"/>
      <c r="R70" s="62"/>
      <c r="S70" s="62"/>
      <c r="T70" s="62"/>
      <c r="U70" s="62"/>
      <c r="V70" s="62"/>
      <c r="W70" s="62"/>
      <c r="X70" s="63"/>
    </row>
  </sheetData>
  <mergeCells count="118">
    <mergeCell ref="A4:R4"/>
    <mergeCell ref="A5:R5"/>
    <mergeCell ref="A8:D10"/>
    <mergeCell ref="E8:H8"/>
    <mergeCell ref="I8:N8"/>
    <mergeCell ref="O8:R8"/>
    <mergeCell ref="S8:X8"/>
    <mergeCell ref="E9:H10"/>
    <mergeCell ref="I9:X9"/>
    <mergeCell ref="I10:X10"/>
    <mergeCell ref="A11:D12"/>
    <mergeCell ref="E11:F12"/>
    <mergeCell ref="G11:L12"/>
    <mergeCell ref="M11:N12"/>
    <mergeCell ref="O11:X11"/>
    <mergeCell ref="O12:X12"/>
    <mergeCell ref="A15:D15"/>
    <mergeCell ref="E15:X15"/>
    <mergeCell ref="A16:D16"/>
    <mergeCell ref="E16:X16"/>
    <mergeCell ref="A19:D19"/>
    <mergeCell ref="E19:X19"/>
    <mergeCell ref="A13:D13"/>
    <mergeCell ref="E13:H13"/>
    <mergeCell ref="I13:X13"/>
    <mergeCell ref="A14:D14"/>
    <mergeCell ref="E14:L14"/>
    <mergeCell ref="M14:N14"/>
    <mergeCell ref="O14:P14"/>
    <mergeCell ref="Q14:S14"/>
    <mergeCell ref="T14:U14"/>
    <mergeCell ref="A26:D26"/>
    <mergeCell ref="E26:R26"/>
    <mergeCell ref="S26:X26"/>
    <mergeCell ref="A27:D28"/>
    <mergeCell ref="E28:X28"/>
    <mergeCell ref="A29:D30"/>
    <mergeCell ref="E30:X30"/>
    <mergeCell ref="A20:D23"/>
    <mergeCell ref="A24:D25"/>
    <mergeCell ref="E25:F25"/>
    <mergeCell ref="G25:H25"/>
    <mergeCell ref="I25:K25"/>
    <mergeCell ref="L25:P25"/>
    <mergeCell ref="A37:D37"/>
    <mergeCell ref="E37:X37"/>
    <mergeCell ref="A38:D39"/>
    <mergeCell ref="E38:X38"/>
    <mergeCell ref="E39:X39"/>
    <mergeCell ref="A31:D32"/>
    <mergeCell ref="E32:X32"/>
    <mergeCell ref="A33:D34"/>
    <mergeCell ref="E34:X34"/>
    <mergeCell ref="A35:D36"/>
    <mergeCell ref="E36:X36"/>
    <mergeCell ref="A46:G46"/>
    <mergeCell ref="H46:K46"/>
    <mergeCell ref="L46:X46"/>
    <mergeCell ref="A47:G47"/>
    <mergeCell ref="H47:K47"/>
    <mergeCell ref="L47:X47"/>
    <mergeCell ref="A40:D42"/>
    <mergeCell ref="E41:G41"/>
    <mergeCell ref="H41:M41"/>
    <mergeCell ref="N41:P41"/>
    <mergeCell ref="Q41:X41"/>
    <mergeCell ref="E42:G42"/>
    <mergeCell ref="H42:M42"/>
    <mergeCell ref="N42:P42"/>
    <mergeCell ref="Q42:X42"/>
    <mergeCell ref="A50:G50"/>
    <mergeCell ref="H50:K50"/>
    <mergeCell ref="L50:X50"/>
    <mergeCell ref="A53:G53"/>
    <mergeCell ref="H53:K53"/>
    <mergeCell ref="L53:X53"/>
    <mergeCell ref="A48:G48"/>
    <mergeCell ref="H48:K48"/>
    <mergeCell ref="L48:X48"/>
    <mergeCell ref="A49:G49"/>
    <mergeCell ref="H49:K49"/>
    <mergeCell ref="L49:X49"/>
    <mergeCell ref="A56:G56"/>
    <mergeCell ref="H56:K56"/>
    <mergeCell ref="L56:X56"/>
    <mergeCell ref="A57:G57"/>
    <mergeCell ref="H57:K57"/>
    <mergeCell ref="L57:X57"/>
    <mergeCell ref="A54:G54"/>
    <mergeCell ref="H54:K54"/>
    <mergeCell ref="L54:X54"/>
    <mergeCell ref="A55:G55"/>
    <mergeCell ref="H55:K55"/>
    <mergeCell ref="L55:X55"/>
    <mergeCell ref="A60:G60"/>
    <mergeCell ref="H60:K60"/>
    <mergeCell ref="L60:X60"/>
    <mergeCell ref="A61:G61"/>
    <mergeCell ref="H61:K61"/>
    <mergeCell ref="L61:X61"/>
    <mergeCell ref="A58:G58"/>
    <mergeCell ref="H58:K58"/>
    <mergeCell ref="L58:X58"/>
    <mergeCell ref="A59:G59"/>
    <mergeCell ref="H59:K59"/>
    <mergeCell ref="L59:X59"/>
    <mergeCell ref="A64:G64"/>
    <mergeCell ref="H64:K64"/>
    <mergeCell ref="L64:X64"/>
    <mergeCell ref="A69:D70"/>
    <mergeCell ref="E69:X69"/>
    <mergeCell ref="E70:X70"/>
    <mergeCell ref="A62:G62"/>
    <mergeCell ref="H62:K62"/>
    <mergeCell ref="L62:X62"/>
    <mergeCell ref="A63:G63"/>
    <mergeCell ref="H63:K63"/>
    <mergeCell ref="L63:X63"/>
  </mergeCells>
  <phoneticPr fontId="1"/>
  <dataValidations count="3">
    <dataValidation type="list" allowBlank="1" showInputMessage="1" showErrorMessage="1" sqref="E13:H13" xr:uid="{CBDF1B04-E468-49F0-AE63-00FB79D4442A}">
      <formula1>"プルダウンにて選択,神戸市東灘区,神戸市灘区,神戸市中央区,神戸市兵庫区,神戸市北区,神戸市長田区,神戸市須磨区,神戸市垂水区,神戸市西区,姫路市,尼崎市,明石市,西宮市,洲本市,芦屋市,伊丹市,相生市,豊岡市,加古川市,赤穂市,西脇市,宝塚市,三木市,高砂市,川西市,小野市,三田市,加西市,丹波篠山市,養父市,丹波市,南あわじ市,朝来市,淡路市,宍粟市,たつの市,加東市,猪名川町,多可町,稲美町,播磨町,市川町,福崎町,神河町,太子町,上郡町,佐用町,香美町,新温泉町"</formula1>
    </dataValidation>
    <dataValidation type="list" allowBlank="1" showInputMessage="1" showErrorMessage="1" sqref="H41" xr:uid="{DFECE6DE-A85A-410E-A8D9-1A60D58C6915}">
      <formula1>"プルダウンにて選択,申請している（採択）, 申請している（不採択）, 申請している（結果待ち）,申請の予定がある,申請の予定はない"</formula1>
    </dataValidation>
    <dataValidation type="list" allowBlank="1" showInputMessage="1" showErrorMessage="1" sqref="I8:N8" xr:uid="{A93301F5-2FDE-4879-91B5-FC912AA1B65D}">
      <formula1>"プルダウンにて選択,社会福祉法人,更生保護法人,公益社団法人,公益財団法人,一般社団法人,一般財団法人,特定非営利活動法人,任意団体,その他(右欄に記載)"</formula1>
    </dataValidation>
  </dataValidations>
  <printOptions horizontalCentered="1"/>
  <pageMargins left="0.59055118110236227" right="0.59055118110236227" top="0.55118110236220474" bottom="0.55118110236220474" header="0.31496062992125984" footer="0.31496062992125984"/>
  <pageSetup paperSize="9" scale="92" orientation="portrait" copies="4" r:id="rId1"/>
  <rowBreaks count="2" manualBreakCount="2">
    <brk id="30" max="23" man="1"/>
    <brk id="43" max="23" man="1"/>
  </rowBreaks>
  <colBreaks count="1" manualBreakCount="1">
    <brk id="24" max="73" man="1"/>
  </colBreaks>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4</xdr:col>
                    <xdr:colOff>28575</xdr:colOff>
                    <xdr:row>19</xdr:row>
                    <xdr:rowOff>209550</xdr:rowOff>
                  </from>
                  <to>
                    <xdr:col>4</xdr:col>
                    <xdr:colOff>247650</xdr:colOff>
                    <xdr:row>21</xdr:row>
                    <xdr:rowOff>19050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4</xdr:col>
                    <xdr:colOff>28575</xdr:colOff>
                    <xdr:row>20</xdr:row>
                    <xdr:rowOff>209550</xdr:rowOff>
                  </from>
                  <to>
                    <xdr:col>4</xdr:col>
                    <xdr:colOff>247650</xdr:colOff>
                    <xdr:row>22</xdr:row>
                    <xdr:rowOff>19050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4</xdr:col>
                    <xdr:colOff>28575</xdr:colOff>
                    <xdr:row>21</xdr:row>
                    <xdr:rowOff>200025</xdr:rowOff>
                  </from>
                  <to>
                    <xdr:col>4</xdr:col>
                    <xdr:colOff>247650</xdr:colOff>
                    <xdr:row>23</xdr:row>
                    <xdr:rowOff>9525</xdr:rowOff>
                  </to>
                </anchor>
              </controlPr>
            </control>
          </mc:Choice>
        </mc:AlternateContent>
        <mc:AlternateContent xmlns:mc="http://schemas.openxmlformats.org/markup-compatibility/2006">
          <mc:Choice Requires="x14">
            <control shapeId="4097" r:id="rId7" name="Check Box 1">
              <controlPr defaultSize="0" autoFill="0" autoLine="0" autoPict="0">
                <anchor moveWithCells="1">
                  <from>
                    <xdr:col>4</xdr:col>
                    <xdr:colOff>28575</xdr:colOff>
                    <xdr:row>18</xdr:row>
                    <xdr:rowOff>495300</xdr:rowOff>
                  </from>
                  <to>
                    <xdr:col>4</xdr:col>
                    <xdr:colOff>247650</xdr:colOff>
                    <xdr:row>20</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51628-2170-4C30-9CAB-A57DFAC560F5}">
  <dimension ref="A1:X70"/>
  <sheetViews>
    <sheetView tabSelected="1" view="pageBreakPreview" zoomScaleNormal="100" zoomScaleSheetLayoutView="100" workbookViewId="0">
      <selection activeCell="A5" sqref="A5:R5"/>
    </sheetView>
  </sheetViews>
  <sheetFormatPr defaultRowHeight="18.75"/>
  <cols>
    <col min="1" max="24" width="3.625" style="3" customWidth="1"/>
    <col min="25" max="26" width="3.625" customWidth="1"/>
  </cols>
  <sheetData>
    <row r="1" spans="1:24">
      <c r="A1" s="1" t="s">
        <v>0</v>
      </c>
      <c r="B1" s="2"/>
      <c r="C1" s="2"/>
      <c r="D1" s="2"/>
      <c r="E1" s="2"/>
      <c r="F1" s="2"/>
      <c r="G1" s="2"/>
      <c r="H1" s="2"/>
      <c r="I1" s="2"/>
      <c r="J1" s="2"/>
      <c r="K1" s="2"/>
      <c r="L1" s="2"/>
      <c r="M1" s="2"/>
    </row>
    <row r="2" spans="1:24">
      <c r="A2" s="1" t="s">
        <v>1</v>
      </c>
      <c r="B2" s="2"/>
      <c r="C2" s="2"/>
      <c r="D2" s="2"/>
      <c r="E2" s="2"/>
      <c r="F2" s="2"/>
      <c r="G2" s="2"/>
      <c r="H2" s="2"/>
      <c r="I2" s="2"/>
      <c r="J2" s="2"/>
    </row>
    <row r="4" spans="1:24" ht="15" customHeight="1">
      <c r="A4" s="140" t="s">
        <v>137</v>
      </c>
      <c r="B4" s="140"/>
      <c r="C4" s="140"/>
      <c r="D4" s="140"/>
      <c r="E4" s="140"/>
      <c r="F4" s="140"/>
      <c r="G4" s="140"/>
      <c r="H4" s="140"/>
      <c r="I4" s="140"/>
      <c r="J4" s="140"/>
      <c r="K4" s="140"/>
      <c r="L4" s="140"/>
      <c r="M4" s="140"/>
      <c r="N4" s="140"/>
      <c r="O4" s="140"/>
      <c r="P4" s="140"/>
      <c r="Q4" s="140"/>
      <c r="R4" s="140"/>
    </row>
    <row r="5" spans="1:24" ht="24.95" customHeight="1">
      <c r="A5" s="160" t="s">
        <v>126</v>
      </c>
      <c r="B5" s="160"/>
      <c r="C5" s="160"/>
      <c r="D5" s="160"/>
      <c r="E5" s="160"/>
      <c r="F5" s="160"/>
      <c r="G5" s="160"/>
      <c r="H5" s="160"/>
      <c r="I5" s="160"/>
      <c r="J5" s="160"/>
      <c r="K5" s="160"/>
      <c r="L5" s="160"/>
      <c r="M5" s="160"/>
      <c r="N5" s="160"/>
      <c r="O5" s="160"/>
      <c r="P5" s="160"/>
      <c r="Q5" s="160"/>
      <c r="R5" s="160"/>
      <c r="S5" s="12"/>
      <c r="T5" s="12"/>
      <c r="U5" s="12"/>
      <c r="V5" s="12"/>
      <c r="W5" s="12"/>
    </row>
    <row r="6" spans="1:24" ht="9.9499999999999993" customHeight="1"/>
    <row r="7" spans="1:24">
      <c r="A7" s="3" t="s">
        <v>3</v>
      </c>
    </row>
    <row r="8" spans="1:24" ht="30" customHeight="1">
      <c r="A8" s="79" t="s">
        <v>2</v>
      </c>
      <c r="B8" s="79"/>
      <c r="C8" s="79"/>
      <c r="D8" s="79"/>
      <c r="E8" s="161" t="s">
        <v>88</v>
      </c>
      <c r="F8" s="161"/>
      <c r="G8" s="161"/>
      <c r="H8" s="161"/>
      <c r="I8" s="142" t="s">
        <v>123</v>
      </c>
      <c r="J8" s="143"/>
      <c r="K8" s="143"/>
      <c r="L8" s="143"/>
      <c r="M8" s="143"/>
      <c r="N8" s="144"/>
      <c r="O8" s="162" t="s">
        <v>31</v>
      </c>
      <c r="P8" s="141"/>
      <c r="Q8" s="141"/>
      <c r="R8" s="141"/>
      <c r="S8" s="64"/>
      <c r="T8" s="64"/>
      <c r="U8" s="64"/>
      <c r="V8" s="64"/>
      <c r="W8" s="64"/>
      <c r="X8" s="64"/>
    </row>
    <row r="9" spans="1:24" ht="15" customHeight="1">
      <c r="A9" s="79"/>
      <c r="B9" s="79"/>
      <c r="C9" s="79"/>
      <c r="D9" s="79"/>
      <c r="E9" s="148" t="s" ph="1">
        <v>84</v>
      </c>
      <c r="F9" s="163" ph="1"/>
      <c r="G9" s="163" ph="1"/>
      <c r="H9" s="163" ph="1"/>
      <c r="I9" s="152"/>
      <c r="J9" s="153"/>
      <c r="K9" s="153"/>
      <c r="L9" s="153"/>
      <c r="M9" s="153"/>
      <c r="N9" s="153"/>
      <c r="O9" s="153"/>
      <c r="P9" s="153"/>
      <c r="Q9" s="153"/>
      <c r="R9" s="153"/>
      <c r="S9" s="153"/>
      <c r="T9" s="153"/>
      <c r="U9" s="153"/>
      <c r="V9" s="153"/>
      <c r="W9" s="153"/>
      <c r="X9" s="154"/>
    </row>
    <row r="10" spans="1:24" ht="39.950000000000003" customHeight="1">
      <c r="A10" s="79"/>
      <c r="B10" s="79"/>
      <c r="C10" s="79"/>
      <c r="D10" s="79"/>
      <c r="E10" s="150" ph="1"/>
      <c r="F10" s="164" ph="1"/>
      <c r="G10" s="164" ph="1"/>
      <c r="H10" s="164" ph="1"/>
      <c r="I10" s="165"/>
      <c r="J10" s="166"/>
      <c r="K10" s="166"/>
      <c r="L10" s="166"/>
      <c r="M10" s="166"/>
      <c r="N10" s="166"/>
      <c r="O10" s="166"/>
      <c r="P10" s="166"/>
      <c r="Q10" s="166"/>
      <c r="R10" s="166"/>
      <c r="S10" s="166"/>
      <c r="T10" s="166"/>
      <c r="U10" s="166"/>
      <c r="V10" s="166"/>
      <c r="W10" s="166"/>
      <c r="X10" s="167"/>
    </row>
    <row r="11" spans="1:24" ht="15" customHeight="1">
      <c r="A11" s="79" t="s">
        <v>16</v>
      </c>
      <c r="B11" s="79"/>
      <c r="C11" s="79"/>
      <c r="D11" s="79"/>
      <c r="E11" s="74" t="s">
        <v>4</v>
      </c>
      <c r="F11" s="74"/>
      <c r="G11" s="142"/>
      <c r="H11" s="143"/>
      <c r="I11" s="143"/>
      <c r="J11" s="143"/>
      <c r="K11" s="143"/>
      <c r="L11" s="144"/>
      <c r="M11" s="148" t="s" ph="1">
        <v>83</v>
      </c>
      <c r="N11" s="149" ph="1"/>
      <c r="O11" s="152"/>
      <c r="P11" s="153"/>
      <c r="Q11" s="153"/>
      <c r="R11" s="153"/>
      <c r="S11" s="153"/>
      <c r="T11" s="153"/>
      <c r="U11" s="153"/>
      <c r="V11" s="153"/>
      <c r="W11" s="153"/>
      <c r="X11" s="154"/>
    </row>
    <row r="12" spans="1:24" ht="30" customHeight="1">
      <c r="A12" s="79"/>
      <c r="B12" s="79"/>
      <c r="C12" s="79"/>
      <c r="D12" s="79"/>
      <c r="E12" s="141"/>
      <c r="F12" s="141"/>
      <c r="G12" s="145"/>
      <c r="H12" s="146"/>
      <c r="I12" s="146"/>
      <c r="J12" s="146"/>
      <c r="K12" s="146"/>
      <c r="L12" s="147"/>
      <c r="M12" s="150" ph="1"/>
      <c r="N12" s="151" ph="1"/>
      <c r="O12" s="155"/>
      <c r="P12" s="156"/>
      <c r="Q12" s="156"/>
      <c r="R12" s="156"/>
      <c r="S12" s="156"/>
      <c r="T12" s="156"/>
      <c r="U12" s="156"/>
      <c r="V12" s="156"/>
      <c r="W12" s="156"/>
      <c r="X12" s="157"/>
    </row>
    <row r="13" spans="1:24" ht="30" customHeight="1">
      <c r="A13" s="72" t="s">
        <v>14</v>
      </c>
      <c r="B13" s="72"/>
      <c r="C13" s="72"/>
      <c r="D13" s="72"/>
      <c r="E13" s="133" t="s">
        <v>123</v>
      </c>
      <c r="F13" s="134"/>
      <c r="G13" s="134"/>
      <c r="H13" s="134"/>
      <c r="I13" s="135"/>
      <c r="J13" s="107"/>
      <c r="K13" s="107"/>
      <c r="L13" s="107"/>
      <c r="M13" s="107"/>
      <c r="N13" s="107"/>
      <c r="O13" s="107"/>
      <c r="P13" s="107"/>
      <c r="Q13" s="107"/>
      <c r="R13" s="107"/>
      <c r="S13" s="107"/>
      <c r="T13" s="107"/>
      <c r="U13" s="107"/>
      <c r="V13" s="107"/>
      <c r="W13" s="107"/>
      <c r="X13" s="136"/>
    </row>
    <row r="14" spans="1:24" ht="30" customHeight="1">
      <c r="A14" s="137" t="s">
        <v>15</v>
      </c>
      <c r="B14" s="138"/>
      <c r="C14" s="138"/>
      <c r="D14" s="138"/>
      <c r="E14" s="92"/>
      <c r="F14" s="93"/>
      <c r="G14" s="93"/>
      <c r="H14" s="93"/>
      <c r="I14" s="93"/>
      <c r="J14" s="93"/>
      <c r="K14" s="93"/>
      <c r="L14" s="94"/>
      <c r="M14" s="86" t="s">
        <v>17</v>
      </c>
      <c r="N14" s="88"/>
      <c r="O14" s="139"/>
      <c r="P14" s="140"/>
      <c r="Q14" s="140" t="s">
        <v>37</v>
      </c>
      <c r="R14" s="140"/>
      <c r="S14" s="140"/>
      <c r="T14" s="140"/>
      <c r="U14" s="140"/>
      <c r="V14" s="3" t="s">
        <v>38</v>
      </c>
      <c r="W14" s="9"/>
      <c r="X14" s="4"/>
    </row>
    <row r="15" spans="1:24" ht="60" customHeight="1">
      <c r="A15" s="137" t="s">
        <v>58</v>
      </c>
      <c r="B15" s="138"/>
      <c r="C15" s="138"/>
      <c r="D15" s="138"/>
      <c r="E15" s="158"/>
      <c r="F15" s="158"/>
      <c r="G15" s="158"/>
      <c r="H15" s="158"/>
      <c r="I15" s="158"/>
      <c r="J15" s="158"/>
      <c r="K15" s="158"/>
      <c r="L15" s="158"/>
      <c r="M15" s="158"/>
      <c r="N15" s="158"/>
      <c r="O15" s="158"/>
      <c r="P15" s="158"/>
      <c r="Q15" s="158"/>
      <c r="R15" s="158"/>
      <c r="S15" s="158"/>
      <c r="T15" s="158"/>
      <c r="U15" s="158"/>
      <c r="V15" s="158"/>
      <c r="W15" s="158"/>
      <c r="X15" s="158"/>
    </row>
    <row r="16" spans="1:24" ht="30" customHeight="1">
      <c r="A16" s="95" t="s">
        <v>13</v>
      </c>
      <c r="B16" s="104"/>
      <c r="C16" s="104"/>
      <c r="D16" s="105"/>
      <c r="E16" s="159"/>
      <c r="F16" s="159"/>
      <c r="G16" s="159"/>
      <c r="H16" s="159"/>
      <c r="I16" s="159"/>
      <c r="J16" s="159"/>
      <c r="K16" s="159"/>
      <c r="L16" s="159"/>
      <c r="M16" s="159"/>
      <c r="N16" s="159"/>
      <c r="O16" s="159"/>
      <c r="P16" s="159"/>
      <c r="Q16" s="159"/>
      <c r="R16" s="159"/>
      <c r="S16" s="159"/>
      <c r="T16" s="159"/>
      <c r="U16" s="159"/>
      <c r="V16" s="159"/>
      <c r="W16" s="159"/>
      <c r="X16" s="159"/>
    </row>
    <row r="18" spans="1:24">
      <c r="A18" s="3" t="s">
        <v>6</v>
      </c>
    </row>
    <row r="19" spans="1:24" ht="39.950000000000003" customHeight="1">
      <c r="A19" s="131" t="s">
        <v>5</v>
      </c>
      <c r="B19" s="131"/>
      <c r="C19" s="131"/>
      <c r="D19" s="131"/>
      <c r="E19" s="132"/>
      <c r="F19" s="132"/>
      <c r="G19" s="132"/>
      <c r="H19" s="132"/>
      <c r="I19" s="132"/>
      <c r="J19" s="132"/>
      <c r="K19" s="132"/>
      <c r="L19" s="132"/>
      <c r="M19" s="132"/>
      <c r="N19" s="132"/>
      <c r="O19" s="132"/>
      <c r="P19" s="132"/>
      <c r="Q19" s="132"/>
      <c r="R19" s="132"/>
      <c r="S19" s="132"/>
      <c r="T19" s="132"/>
      <c r="U19" s="132"/>
      <c r="V19" s="132"/>
      <c r="W19" s="132"/>
      <c r="X19" s="132"/>
    </row>
    <row r="20" spans="1:24" ht="17.45" customHeight="1">
      <c r="A20" s="110" t="s">
        <v>127</v>
      </c>
      <c r="B20" s="111"/>
      <c r="C20" s="111"/>
      <c r="D20" s="112"/>
      <c r="E20" s="21"/>
      <c r="F20" s="13" t="s">
        <v>129</v>
      </c>
      <c r="G20" s="22"/>
      <c r="H20" s="22"/>
      <c r="I20" s="22"/>
      <c r="J20" s="22"/>
      <c r="K20" s="22"/>
      <c r="L20" s="22"/>
      <c r="M20" s="22"/>
      <c r="N20" s="22"/>
      <c r="O20" s="22"/>
      <c r="P20" s="22"/>
      <c r="Q20" s="22"/>
      <c r="R20" s="22"/>
      <c r="S20" s="22"/>
      <c r="T20" s="22"/>
      <c r="U20" s="22"/>
      <c r="V20" s="22"/>
      <c r="W20" s="22"/>
      <c r="X20" s="23"/>
    </row>
    <row r="21" spans="1:24" ht="17.45" customHeight="1">
      <c r="A21" s="119"/>
      <c r="B21" s="120"/>
      <c r="C21" s="120"/>
      <c r="D21" s="121"/>
      <c r="E21" s="24"/>
      <c r="F21" s="3" t="s">
        <v>46</v>
      </c>
      <c r="G21" s="25"/>
      <c r="H21" s="25"/>
      <c r="I21" s="25"/>
      <c r="J21" s="25"/>
      <c r="K21" s="25"/>
      <c r="L21" s="25"/>
      <c r="M21" s="25"/>
      <c r="N21" s="25"/>
      <c r="O21" s="25"/>
      <c r="P21" s="25"/>
      <c r="Q21" s="25"/>
      <c r="R21" s="25"/>
      <c r="S21" s="25"/>
      <c r="T21" s="25"/>
      <c r="U21" s="25"/>
      <c r="V21" s="25"/>
      <c r="W21" s="25"/>
      <c r="X21" s="26"/>
    </row>
    <row r="22" spans="1:24" ht="17.45" customHeight="1">
      <c r="A22" s="119"/>
      <c r="B22" s="120"/>
      <c r="C22" s="120"/>
      <c r="D22" s="121"/>
      <c r="E22" s="24"/>
      <c r="F22" s="3" t="s">
        <v>47</v>
      </c>
      <c r="G22" s="25"/>
      <c r="H22" s="25"/>
      <c r="I22" s="25"/>
      <c r="J22" s="25"/>
      <c r="K22" s="25"/>
      <c r="L22" s="25"/>
      <c r="M22" s="25"/>
      <c r="N22" s="25"/>
      <c r="O22" s="25"/>
      <c r="P22" s="25"/>
      <c r="Q22" s="25"/>
      <c r="R22" s="25"/>
      <c r="S22" s="25"/>
      <c r="T22" s="25"/>
      <c r="U22" s="25"/>
      <c r="V22" s="25"/>
      <c r="W22" s="25"/>
      <c r="X22" s="26"/>
    </row>
    <row r="23" spans="1:24" ht="17.45" customHeight="1">
      <c r="A23" s="119"/>
      <c r="B23" s="120"/>
      <c r="C23" s="120"/>
      <c r="D23" s="121"/>
      <c r="E23" s="24"/>
      <c r="F23" s="14" t="s">
        <v>48</v>
      </c>
      <c r="G23" s="25"/>
      <c r="H23" s="25"/>
      <c r="I23" s="25"/>
      <c r="J23" s="25"/>
      <c r="K23" s="25"/>
      <c r="L23" s="25"/>
      <c r="M23" s="25"/>
      <c r="N23" s="25"/>
      <c r="O23" s="25"/>
      <c r="P23" s="25"/>
      <c r="Q23" s="25"/>
      <c r="R23" s="25"/>
      <c r="S23" s="25"/>
      <c r="T23" s="25"/>
      <c r="U23" s="25"/>
      <c r="V23" s="25"/>
      <c r="W23" s="25"/>
      <c r="X23" s="26"/>
    </row>
    <row r="24" spans="1:24" ht="12.6" customHeight="1">
      <c r="A24" s="122" t="s">
        <v>8</v>
      </c>
      <c r="B24" s="123"/>
      <c r="C24" s="123"/>
      <c r="D24" s="124"/>
      <c r="E24" s="5" t="s">
        <v>51</v>
      </c>
      <c r="F24" s="7"/>
      <c r="G24" s="27"/>
      <c r="H24" s="27"/>
      <c r="I24" s="27"/>
      <c r="J24" s="27"/>
      <c r="K24" s="27"/>
      <c r="L24" s="27"/>
      <c r="M24" s="27"/>
      <c r="N24" s="27"/>
      <c r="O24" s="27"/>
      <c r="P24" s="27"/>
      <c r="Q24" s="27"/>
      <c r="R24" s="27"/>
      <c r="S24" s="27"/>
      <c r="T24" s="27"/>
      <c r="U24" s="27"/>
      <c r="V24" s="27"/>
      <c r="W24" s="27"/>
      <c r="X24" s="8"/>
    </row>
    <row r="25" spans="1:24" ht="30" customHeight="1">
      <c r="A25" s="125"/>
      <c r="B25" s="126"/>
      <c r="C25" s="126"/>
      <c r="D25" s="127"/>
      <c r="E25" s="83"/>
      <c r="F25" s="84"/>
      <c r="G25" s="128" t="s">
        <v>7</v>
      </c>
      <c r="H25" s="128"/>
      <c r="I25" s="129" t="s">
        <v>52</v>
      </c>
      <c r="J25" s="129"/>
      <c r="K25" s="129"/>
      <c r="L25" s="130"/>
      <c r="M25" s="130"/>
      <c r="N25" s="130"/>
      <c r="O25" s="130"/>
      <c r="P25" s="130"/>
      <c r="Q25" s="17" t="s">
        <v>53</v>
      </c>
      <c r="R25" s="15"/>
      <c r="S25" s="28"/>
      <c r="T25" s="28"/>
      <c r="U25" s="28"/>
      <c r="V25" s="28"/>
      <c r="W25" s="15"/>
      <c r="X25" s="16"/>
    </row>
    <row r="26" spans="1:24" ht="30" customHeight="1">
      <c r="A26" s="95" t="s">
        <v>39</v>
      </c>
      <c r="B26" s="104"/>
      <c r="C26" s="104"/>
      <c r="D26" s="105"/>
      <c r="E26" s="106"/>
      <c r="F26" s="107"/>
      <c r="G26" s="107"/>
      <c r="H26" s="107"/>
      <c r="I26" s="107"/>
      <c r="J26" s="107"/>
      <c r="K26" s="107"/>
      <c r="L26" s="107"/>
      <c r="M26" s="107"/>
      <c r="N26" s="107"/>
      <c r="O26" s="107"/>
      <c r="P26" s="107"/>
      <c r="Q26" s="107"/>
      <c r="R26" s="107"/>
      <c r="S26" s="108" t="s">
        <v>125</v>
      </c>
      <c r="T26" s="109"/>
      <c r="U26" s="109"/>
      <c r="V26" s="109"/>
      <c r="W26" s="109"/>
      <c r="X26" s="108"/>
    </row>
    <row r="27" spans="1:24" ht="12.6" customHeight="1">
      <c r="A27" s="110" t="s">
        <v>11</v>
      </c>
      <c r="B27" s="111"/>
      <c r="C27" s="111"/>
      <c r="D27" s="112"/>
      <c r="E27" s="5" t="s">
        <v>62</v>
      </c>
      <c r="F27" s="10"/>
      <c r="G27" s="10"/>
      <c r="H27" s="10"/>
      <c r="I27" s="10"/>
      <c r="J27" s="10"/>
      <c r="K27" s="10"/>
      <c r="L27" s="10"/>
      <c r="M27" s="10"/>
      <c r="N27" s="10"/>
      <c r="O27" s="10"/>
      <c r="P27" s="10"/>
      <c r="Q27" s="10"/>
      <c r="R27" s="10"/>
      <c r="S27" s="10"/>
      <c r="T27" s="10"/>
      <c r="U27" s="10"/>
      <c r="V27" s="10"/>
      <c r="W27" s="10"/>
      <c r="X27" s="11"/>
    </row>
    <row r="28" spans="1:24" ht="30" customHeight="1">
      <c r="A28" s="113"/>
      <c r="B28" s="114"/>
      <c r="C28" s="114"/>
      <c r="D28" s="115"/>
      <c r="E28" s="116"/>
      <c r="F28" s="117"/>
      <c r="G28" s="117"/>
      <c r="H28" s="117"/>
      <c r="I28" s="117"/>
      <c r="J28" s="117"/>
      <c r="K28" s="117"/>
      <c r="L28" s="117"/>
      <c r="M28" s="117"/>
      <c r="N28" s="117"/>
      <c r="O28" s="117"/>
      <c r="P28" s="117"/>
      <c r="Q28" s="117"/>
      <c r="R28" s="117"/>
      <c r="S28" s="117"/>
      <c r="T28" s="117"/>
      <c r="U28" s="117"/>
      <c r="V28" s="117"/>
      <c r="W28" s="117"/>
      <c r="X28" s="118"/>
    </row>
    <row r="29" spans="1:24" ht="12.6" customHeight="1">
      <c r="A29" s="79" t="s">
        <v>30</v>
      </c>
      <c r="B29" s="79"/>
      <c r="C29" s="79"/>
      <c r="D29" s="79"/>
      <c r="E29" s="5" t="s">
        <v>40</v>
      </c>
      <c r="F29" s="6"/>
      <c r="G29" s="6"/>
      <c r="H29" s="6"/>
      <c r="I29" s="6"/>
      <c r="J29" s="6"/>
      <c r="K29" s="6"/>
      <c r="L29" s="6"/>
      <c r="M29" s="6"/>
      <c r="N29" s="6"/>
      <c r="O29" s="6"/>
      <c r="P29" s="6"/>
      <c r="Q29" s="6"/>
      <c r="R29" s="6"/>
      <c r="S29" s="6"/>
      <c r="T29" s="6"/>
      <c r="U29" s="6"/>
      <c r="V29" s="6"/>
      <c r="W29" s="6"/>
      <c r="X29" s="8"/>
    </row>
    <row r="30" spans="1:24" ht="140.1" customHeight="1">
      <c r="A30" s="79"/>
      <c r="B30" s="79"/>
      <c r="C30" s="79"/>
      <c r="D30" s="79"/>
      <c r="E30" s="61"/>
      <c r="F30" s="62"/>
      <c r="G30" s="62"/>
      <c r="H30" s="62"/>
      <c r="I30" s="62"/>
      <c r="J30" s="62"/>
      <c r="K30" s="62"/>
      <c r="L30" s="62"/>
      <c r="M30" s="62"/>
      <c r="N30" s="62"/>
      <c r="O30" s="62"/>
      <c r="P30" s="62"/>
      <c r="Q30" s="62"/>
      <c r="R30" s="62"/>
      <c r="S30" s="62"/>
      <c r="T30" s="62"/>
      <c r="U30" s="62"/>
      <c r="V30" s="62"/>
      <c r="W30" s="62"/>
      <c r="X30" s="63"/>
    </row>
    <row r="31" spans="1:24" ht="12.6" customHeight="1">
      <c r="A31" s="79" t="s">
        <v>35</v>
      </c>
      <c r="B31" s="72"/>
      <c r="C31" s="72"/>
      <c r="D31" s="72"/>
      <c r="E31" s="5" t="s">
        <v>43</v>
      </c>
      <c r="F31" s="7"/>
      <c r="G31" s="7"/>
      <c r="H31" s="7"/>
      <c r="I31" s="7"/>
      <c r="J31" s="7"/>
      <c r="K31" s="7"/>
      <c r="L31" s="7"/>
      <c r="M31" s="7"/>
      <c r="N31" s="7"/>
      <c r="O31" s="7"/>
      <c r="P31" s="7"/>
      <c r="Q31" s="7"/>
      <c r="R31" s="7"/>
      <c r="S31" s="7"/>
      <c r="T31" s="7"/>
      <c r="U31" s="7"/>
      <c r="V31" s="7"/>
      <c r="W31" s="7"/>
      <c r="X31" s="8"/>
    </row>
    <row r="32" spans="1:24" ht="125.1" customHeight="1">
      <c r="A32" s="72"/>
      <c r="B32" s="72"/>
      <c r="C32" s="72"/>
      <c r="D32" s="72"/>
      <c r="E32" s="61"/>
      <c r="F32" s="62"/>
      <c r="G32" s="62"/>
      <c r="H32" s="62"/>
      <c r="I32" s="62"/>
      <c r="J32" s="62"/>
      <c r="K32" s="62"/>
      <c r="L32" s="62"/>
      <c r="M32" s="62"/>
      <c r="N32" s="62"/>
      <c r="O32" s="62"/>
      <c r="P32" s="62"/>
      <c r="Q32" s="62"/>
      <c r="R32" s="62"/>
      <c r="S32" s="62"/>
      <c r="T32" s="62"/>
      <c r="U32" s="62"/>
      <c r="V32" s="62"/>
      <c r="W32" s="62"/>
      <c r="X32" s="63"/>
    </row>
    <row r="33" spans="1:24" ht="12.6" customHeight="1">
      <c r="A33" s="79" t="s">
        <v>60</v>
      </c>
      <c r="B33" s="72"/>
      <c r="C33" s="72"/>
      <c r="D33" s="72"/>
      <c r="E33" s="5" t="s">
        <v>19</v>
      </c>
      <c r="F33" s="10"/>
      <c r="G33" s="10"/>
      <c r="H33" s="10"/>
      <c r="I33" s="10"/>
      <c r="J33" s="10"/>
      <c r="K33" s="10"/>
      <c r="L33" s="10"/>
      <c r="M33" s="10"/>
      <c r="N33" s="10"/>
      <c r="O33" s="10"/>
      <c r="P33" s="10"/>
      <c r="Q33" s="10"/>
      <c r="R33" s="10"/>
      <c r="S33" s="10"/>
      <c r="T33" s="10"/>
      <c r="U33" s="10"/>
      <c r="V33" s="10"/>
      <c r="W33" s="10"/>
      <c r="X33" s="8"/>
    </row>
    <row r="34" spans="1:24" ht="125.1" customHeight="1">
      <c r="A34" s="72"/>
      <c r="B34" s="72"/>
      <c r="C34" s="72"/>
      <c r="D34" s="72"/>
      <c r="E34" s="61"/>
      <c r="F34" s="101"/>
      <c r="G34" s="101"/>
      <c r="H34" s="101"/>
      <c r="I34" s="101"/>
      <c r="J34" s="101"/>
      <c r="K34" s="101"/>
      <c r="L34" s="101"/>
      <c r="M34" s="101"/>
      <c r="N34" s="101"/>
      <c r="O34" s="101"/>
      <c r="P34" s="101"/>
      <c r="Q34" s="101"/>
      <c r="R34" s="101"/>
      <c r="S34" s="101"/>
      <c r="T34" s="101"/>
      <c r="U34" s="101"/>
      <c r="V34" s="101"/>
      <c r="W34" s="101"/>
      <c r="X34" s="102"/>
    </row>
    <row r="35" spans="1:24" ht="12.6" customHeight="1">
      <c r="A35" s="103" t="s">
        <v>34</v>
      </c>
      <c r="B35" s="47"/>
      <c r="C35" s="47"/>
      <c r="D35" s="47"/>
      <c r="E35" s="5" t="s">
        <v>55</v>
      </c>
      <c r="F35" s="7"/>
      <c r="G35" s="7"/>
      <c r="H35" s="7"/>
      <c r="I35" s="7"/>
      <c r="J35" s="7"/>
      <c r="K35" s="7"/>
      <c r="L35" s="7"/>
      <c r="M35" s="7"/>
      <c r="N35" s="7"/>
      <c r="O35" s="7"/>
      <c r="P35" s="7"/>
      <c r="Q35" s="7"/>
      <c r="R35" s="7"/>
      <c r="S35" s="7"/>
      <c r="T35" s="7"/>
      <c r="U35" s="7"/>
      <c r="V35" s="7"/>
      <c r="W35" s="7"/>
      <c r="X35" s="8"/>
    </row>
    <row r="36" spans="1:24" ht="170.1" customHeight="1">
      <c r="A36" s="72"/>
      <c r="B36" s="72"/>
      <c r="C36" s="72"/>
      <c r="D36" s="72"/>
      <c r="E36" s="61"/>
      <c r="F36" s="62"/>
      <c r="G36" s="62"/>
      <c r="H36" s="62"/>
      <c r="I36" s="62"/>
      <c r="J36" s="62"/>
      <c r="K36" s="62"/>
      <c r="L36" s="62"/>
      <c r="M36" s="62"/>
      <c r="N36" s="62"/>
      <c r="O36" s="62"/>
      <c r="P36" s="62"/>
      <c r="Q36" s="62"/>
      <c r="R36" s="62"/>
      <c r="S36" s="62"/>
      <c r="T36" s="62"/>
      <c r="U36" s="62"/>
      <c r="V36" s="62"/>
      <c r="W36" s="62"/>
      <c r="X36" s="63"/>
    </row>
    <row r="37" spans="1:24" ht="99.95" customHeight="1">
      <c r="A37" s="95" t="s">
        <v>18</v>
      </c>
      <c r="B37" s="96"/>
      <c r="C37" s="96"/>
      <c r="D37" s="97"/>
      <c r="E37" s="98"/>
      <c r="F37" s="99"/>
      <c r="G37" s="99"/>
      <c r="H37" s="99"/>
      <c r="I37" s="99"/>
      <c r="J37" s="99"/>
      <c r="K37" s="99"/>
      <c r="L37" s="99"/>
      <c r="M37" s="99"/>
      <c r="N37" s="99"/>
      <c r="O37" s="99"/>
      <c r="P37" s="99"/>
      <c r="Q37" s="99"/>
      <c r="R37" s="99"/>
      <c r="S37" s="99"/>
      <c r="T37" s="99"/>
      <c r="U37" s="99"/>
      <c r="V37" s="99"/>
      <c r="W37" s="99"/>
      <c r="X37" s="100"/>
    </row>
    <row r="38" spans="1:24" ht="24.95" customHeight="1">
      <c r="A38" s="79" t="s">
        <v>36</v>
      </c>
      <c r="B38" s="72"/>
      <c r="C38" s="72"/>
      <c r="D38" s="72"/>
      <c r="E38" s="58" t="s">
        <v>54</v>
      </c>
      <c r="F38" s="59"/>
      <c r="G38" s="59"/>
      <c r="H38" s="59"/>
      <c r="I38" s="59"/>
      <c r="J38" s="59"/>
      <c r="K38" s="59"/>
      <c r="L38" s="59"/>
      <c r="M38" s="59"/>
      <c r="N38" s="59"/>
      <c r="O38" s="59"/>
      <c r="P38" s="59"/>
      <c r="Q38" s="59"/>
      <c r="R38" s="59"/>
      <c r="S38" s="59"/>
      <c r="T38" s="59"/>
      <c r="U38" s="59"/>
      <c r="V38" s="59"/>
      <c r="W38" s="59"/>
      <c r="X38" s="60"/>
    </row>
    <row r="39" spans="1:24" ht="99.95" customHeight="1">
      <c r="A39" s="72"/>
      <c r="B39" s="72"/>
      <c r="C39" s="72"/>
      <c r="D39" s="72"/>
      <c r="E39" s="61"/>
      <c r="F39" s="62"/>
      <c r="G39" s="62"/>
      <c r="H39" s="62"/>
      <c r="I39" s="62"/>
      <c r="J39" s="62"/>
      <c r="K39" s="62"/>
      <c r="L39" s="62"/>
      <c r="M39" s="62"/>
      <c r="N39" s="62"/>
      <c r="O39" s="62"/>
      <c r="P39" s="62"/>
      <c r="Q39" s="62"/>
      <c r="R39" s="62"/>
      <c r="S39" s="62"/>
      <c r="T39" s="62"/>
      <c r="U39" s="62"/>
      <c r="V39" s="62"/>
      <c r="W39" s="62"/>
      <c r="X39" s="63"/>
    </row>
    <row r="40" spans="1:24" ht="12.6" customHeight="1">
      <c r="A40" s="79" t="s">
        <v>10</v>
      </c>
      <c r="B40" s="79"/>
      <c r="C40" s="79"/>
      <c r="D40" s="79"/>
      <c r="E40" s="19" t="s">
        <v>32</v>
      </c>
      <c r="F40" s="18"/>
      <c r="G40" s="18"/>
      <c r="H40" s="20"/>
      <c r="I40" s="20"/>
      <c r="J40" s="20"/>
      <c r="K40" s="20"/>
      <c r="L40" s="20"/>
      <c r="M40" s="20"/>
      <c r="N40" s="20"/>
      <c r="O40" s="20"/>
      <c r="P40" s="20"/>
      <c r="Q40" s="20"/>
      <c r="R40" s="20"/>
      <c r="S40" s="20"/>
      <c r="T40" s="20"/>
      <c r="U40" s="20"/>
      <c r="V40" s="20"/>
      <c r="W40" s="20"/>
      <c r="X40" s="8"/>
    </row>
    <row r="41" spans="1:24" ht="30" customHeight="1">
      <c r="A41" s="79"/>
      <c r="B41" s="79"/>
      <c r="C41" s="79"/>
      <c r="D41" s="79"/>
      <c r="E41" s="80" t="s">
        <v>89</v>
      </c>
      <c r="F41" s="81"/>
      <c r="G41" s="82"/>
      <c r="H41" s="83" t="s">
        <v>123</v>
      </c>
      <c r="I41" s="84"/>
      <c r="J41" s="84"/>
      <c r="K41" s="84"/>
      <c r="L41" s="84"/>
      <c r="M41" s="85"/>
      <c r="N41" s="80" t="s">
        <v>90</v>
      </c>
      <c r="O41" s="81"/>
      <c r="P41" s="82"/>
      <c r="Q41" s="83"/>
      <c r="R41" s="84"/>
      <c r="S41" s="84"/>
      <c r="T41" s="84"/>
      <c r="U41" s="84"/>
      <c r="V41" s="84"/>
      <c r="W41" s="84"/>
      <c r="X41" s="85"/>
    </row>
    <row r="42" spans="1:24" ht="30" customHeight="1">
      <c r="A42" s="79"/>
      <c r="B42" s="79"/>
      <c r="C42" s="79"/>
      <c r="D42" s="79"/>
      <c r="E42" s="86" t="s">
        <v>94</v>
      </c>
      <c r="F42" s="87"/>
      <c r="G42" s="88"/>
      <c r="H42" s="89"/>
      <c r="I42" s="90"/>
      <c r="J42" s="90"/>
      <c r="K42" s="90"/>
      <c r="L42" s="90"/>
      <c r="M42" s="91"/>
      <c r="N42" s="80" t="s">
        <v>92</v>
      </c>
      <c r="O42" s="81"/>
      <c r="P42" s="82"/>
      <c r="Q42" s="92"/>
      <c r="R42" s="93"/>
      <c r="S42" s="93"/>
      <c r="T42" s="93"/>
      <c r="U42" s="93"/>
      <c r="V42" s="93"/>
      <c r="W42" s="93"/>
      <c r="X42" s="94"/>
    </row>
    <row r="44" spans="1:24">
      <c r="A44" s="3" t="s">
        <v>12</v>
      </c>
    </row>
    <row r="45" spans="1:24">
      <c r="A45" s="3" t="s">
        <v>20</v>
      </c>
    </row>
    <row r="46" spans="1:24">
      <c r="A46" s="72" t="s">
        <v>49</v>
      </c>
      <c r="B46" s="72"/>
      <c r="C46" s="72"/>
      <c r="D46" s="72"/>
      <c r="E46" s="72"/>
      <c r="F46" s="72"/>
      <c r="G46" s="72"/>
      <c r="H46" s="73" t="s">
        <v>23</v>
      </c>
      <c r="I46" s="73"/>
      <c r="J46" s="73"/>
      <c r="K46" s="78"/>
      <c r="L46" s="72" t="s">
        <v>26</v>
      </c>
      <c r="M46" s="72"/>
      <c r="N46" s="72"/>
      <c r="O46" s="72"/>
      <c r="P46" s="72"/>
      <c r="Q46" s="72"/>
      <c r="R46" s="72"/>
      <c r="S46" s="72"/>
      <c r="T46" s="72"/>
      <c r="U46" s="72"/>
      <c r="V46" s="72"/>
      <c r="W46" s="72"/>
      <c r="X46" s="72"/>
    </row>
    <row r="47" spans="1:24">
      <c r="A47" s="74" t="s">
        <v>8</v>
      </c>
      <c r="B47" s="74"/>
      <c r="C47" s="74"/>
      <c r="D47" s="74"/>
      <c r="E47" s="74"/>
      <c r="F47" s="74"/>
      <c r="G47" s="74"/>
      <c r="H47" s="65">
        <f>E25*10000</f>
        <v>0</v>
      </c>
      <c r="I47" s="65"/>
      <c r="J47" s="65"/>
      <c r="K47" s="75"/>
      <c r="L47" s="66" t="s">
        <v>124</v>
      </c>
      <c r="M47" s="66"/>
      <c r="N47" s="66"/>
      <c r="O47" s="66"/>
      <c r="P47" s="66"/>
      <c r="Q47" s="66"/>
      <c r="R47" s="66"/>
      <c r="S47" s="66"/>
      <c r="T47" s="66"/>
      <c r="U47" s="66"/>
      <c r="V47" s="66"/>
      <c r="W47" s="66"/>
      <c r="X47" s="66"/>
    </row>
    <row r="48" spans="1:24">
      <c r="A48" s="74" t="s">
        <v>22</v>
      </c>
      <c r="B48" s="74"/>
      <c r="C48" s="74"/>
      <c r="D48" s="74"/>
      <c r="E48" s="74"/>
      <c r="F48" s="74"/>
      <c r="G48" s="74"/>
      <c r="H48" s="65"/>
      <c r="I48" s="65"/>
      <c r="J48" s="65"/>
      <c r="K48" s="75"/>
      <c r="L48" s="66"/>
      <c r="M48" s="66"/>
      <c r="N48" s="66"/>
      <c r="O48" s="66"/>
      <c r="P48" s="66"/>
      <c r="Q48" s="66"/>
      <c r="R48" s="66"/>
      <c r="S48" s="66"/>
      <c r="T48" s="66"/>
      <c r="U48" s="66"/>
      <c r="V48" s="66"/>
      <c r="W48" s="66"/>
      <c r="X48" s="66"/>
    </row>
    <row r="49" spans="1:24" ht="19.5" thickBot="1">
      <c r="A49" s="76" t="s">
        <v>21</v>
      </c>
      <c r="B49" s="76"/>
      <c r="C49" s="76"/>
      <c r="D49" s="76"/>
      <c r="E49" s="76"/>
      <c r="F49" s="76"/>
      <c r="G49" s="76"/>
      <c r="H49" s="68"/>
      <c r="I49" s="68"/>
      <c r="J49" s="68"/>
      <c r="K49" s="77"/>
      <c r="L49" s="69"/>
      <c r="M49" s="69"/>
      <c r="N49" s="69"/>
      <c r="O49" s="69"/>
      <c r="P49" s="69"/>
      <c r="Q49" s="69"/>
      <c r="R49" s="69"/>
      <c r="S49" s="69"/>
      <c r="T49" s="69"/>
      <c r="U49" s="69"/>
      <c r="V49" s="69"/>
      <c r="W49" s="69"/>
      <c r="X49" s="69"/>
    </row>
    <row r="50" spans="1:24" ht="19.5" thickTop="1">
      <c r="A50" s="47" t="s">
        <v>28</v>
      </c>
      <c r="B50" s="47"/>
      <c r="C50" s="47"/>
      <c r="D50" s="47"/>
      <c r="E50" s="47"/>
      <c r="F50" s="47"/>
      <c r="G50" s="47"/>
      <c r="H50" s="48">
        <f>SUM(H47:K49)</f>
        <v>0</v>
      </c>
      <c r="I50" s="48"/>
      <c r="J50" s="48"/>
      <c r="K50" s="70"/>
      <c r="L50" s="71" t="s">
        <v>41</v>
      </c>
      <c r="M50" s="71"/>
      <c r="N50" s="71"/>
      <c r="O50" s="71"/>
      <c r="P50" s="71"/>
      <c r="Q50" s="71"/>
      <c r="R50" s="71"/>
      <c r="S50" s="71"/>
      <c r="T50" s="71"/>
      <c r="U50" s="71"/>
      <c r="V50" s="71"/>
      <c r="W50" s="71"/>
      <c r="X50" s="71"/>
    </row>
    <row r="52" spans="1:24">
      <c r="A52" s="3" t="s">
        <v>24</v>
      </c>
    </row>
    <row r="53" spans="1:24">
      <c r="A53" s="72" t="s">
        <v>27</v>
      </c>
      <c r="B53" s="72"/>
      <c r="C53" s="72"/>
      <c r="D53" s="72"/>
      <c r="E53" s="72"/>
      <c r="F53" s="72"/>
      <c r="G53" s="72"/>
      <c r="H53" s="73" t="s">
        <v>23</v>
      </c>
      <c r="I53" s="73"/>
      <c r="J53" s="73"/>
      <c r="K53" s="73"/>
      <c r="L53" s="72" t="s">
        <v>26</v>
      </c>
      <c r="M53" s="72"/>
      <c r="N53" s="72"/>
      <c r="O53" s="72"/>
      <c r="P53" s="72"/>
      <c r="Q53" s="72"/>
      <c r="R53" s="72"/>
      <c r="S53" s="72"/>
      <c r="T53" s="72"/>
      <c r="U53" s="72"/>
      <c r="V53" s="72"/>
      <c r="W53" s="72"/>
      <c r="X53" s="72"/>
    </row>
    <row r="54" spans="1:24">
      <c r="A54" s="64"/>
      <c r="B54" s="64"/>
      <c r="C54" s="64"/>
      <c r="D54" s="64"/>
      <c r="E54" s="64"/>
      <c r="F54" s="64"/>
      <c r="G54" s="64"/>
      <c r="H54" s="65"/>
      <c r="I54" s="65"/>
      <c r="J54" s="65"/>
      <c r="K54" s="65"/>
      <c r="L54" s="66"/>
      <c r="M54" s="66"/>
      <c r="N54" s="66"/>
      <c r="O54" s="66"/>
      <c r="P54" s="66"/>
      <c r="Q54" s="66"/>
      <c r="R54" s="66"/>
      <c r="S54" s="66"/>
      <c r="T54" s="66"/>
      <c r="U54" s="66"/>
      <c r="V54" s="66"/>
      <c r="W54" s="66"/>
      <c r="X54" s="66"/>
    </row>
    <row r="55" spans="1:24">
      <c r="A55" s="64"/>
      <c r="B55" s="64"/>
      <c r="C55" s="64"/>
      <c r="D55" s="64"/>
      <c r="E55" s="64"/>
      <c r="F55" s="64"/>
      <c r="G55" s="64"/>
      <c r="H55" s="65"/>
      <c r="I55" s="65"/>
      <c r="J55" s="65"/>
      <c r="K55" s="65"/>
      <c r="L55" s="66"/>
      <c r="M55" s="66"/>
      <c r="N55" s="66"/>
      <c r="O55" s="66"/>
      <c r="P55" s="66"/>
      <c r="Q55" s="66"/>
      <c r="R55" s="66"/>
      <c r="S55" s="66"/>
      <c r="T55" s="66"/>
      <c r="U55" s="66"/>
      <c r="V55" s="66"/>
      <c r="W55" s="66"/>
      <c r="X55" s="66"/>
    </row>
    <row r="56" spans="1:24">
      <c r="A56" s="64"/>
      <c r="B56" s="64"/>
      <c r="C56" s="64"/>
      <c r="D56" s="64"/>
      <c r="E56" s="64"/>
      <c r="F56" s="64"/>
      <c r="G56" s="64"/>
      <c r="H56" s="65"/>
      <c r="I56" s="65"/>
      <c r="J56" s="65"/>
      <c r="K56" s="65"/>
      <c r="L56" s="66"/>
      <c r="M56" s="66"/>
      <c r="N56" s="66"/>
      <c r="O56" s="66"/>
      <c r="P56" s="66"/>
      <c r="Q56" s="66"/>
      <c r="R56" s="66"/>
      <c r="S56" s="66"/>
      <c r="T56" s="66"/>
      <c r="U56" s="66"/>
      <c r="V56" s="66"/>
      <c r="W56" s="66"/>
      <c r="X56" s="66"/>
    </row>
    <row r="57" spans="1:24">
      <c r="A57" s="64"/>
      <c r="B57" s="64"/>
      <c r="C57" s="64"/>
      <c r="D57" s="64"/>
      <c r="E57" s="64"/>
      <c r="F57" s="64"/>
      <c r="G57" s="64"/>
      <c r="H57" s="65"/>
      <c r="I57" s="65"/>
      <c r="J57" s="65"/>
      <c r="K57" s="65"/>
      <c r="L57" s="66"/>
      <c r="M57" s="66"/>
      <c r="N57" s="66"/>
      <c r="O57" s="66"/>
      <c r="P57" s="66"/>
      <c r="Q57" s="66"/>
      <c r="R57" s="66"/>
      <c r="S57" s="66"/>
      <c r="T57" s="66"/>
      <c r="U57" s="66"/>
      <c r="V57" s="66"/>
      <c r="W57" s="66"/>
      <c r="X57" s="66"/>
    </row>
    <row r="58" spans="1:24">
      <c r="A58" s="64"/>
      <c r="B58" s="64"/>
      <c r="C58" s="64"/>
      <c r="D58" s="64"/>
      <c r="E58" s="64"/>
      <c r="F58" s="64"/>
      <c r="G58" s="64"/>
      <c r="H58" s="65"/>
      <c r="I58" s="65"/>
      <c r="J58" s="65"/>
      <c r="K58" s="65"/>
      <c r="L58" s="66"/>
      <c r="M58" s="66"/>
      <c r="N58" s="66"/>
      <c r="O58" s="66"/>
      <c r="P58" s="66"/>
      <c r="Q58" s="66"/>
      <c r="R58" s="66"/>
      <c r="S58" s="66"/>
      <c r="T58" s="66"/>
      <c r="U58" s="66"/>
      <c r="V58" s="66"/>
      <c r="W58" s="66"/>
      <c r="X58" s="66"/>
    </row>
    <row r="59" spans="1:24">
      <c r="A59" s="64"/>
      <c r="B59" s="64"/>
      <c r="C59" s="64"/>
      <c r="D59" s="64"/>
      <c r="E59" s="64"/>
      <c r="F59" s="64"/>
      <c r="G59" s="64"/>
      <c r="H59" s="65"/>
      <c r="I59" s="65"/>
      <c r="J59" s="65"/>
      <c r="K59" s="65"/>
      <c r="L59" s="66"/>
      <c r="M59" s="66"/>
      <c r="N59" s="66"/>
      <c r="O59" s="66"/>
      <c r="P59" s="66"/>
      <c r="Q59" s="66"/>
      <c r="R59" s="66"/>
      <c r="S59" s="66"/>
      <c r="T59" s="66"/>
      <c r="U59" s="66"/>
      <c r="V59" s="66"/>
      <c r="W59" s="66"/>
      <c r="X59" s="66"/>
    </row>
    <row r="60" spans="1:24">
      <c r="A60" s="64"/>
      <c r="B60" s="64"/>
      <c r="C60" s="64"/>
      <c r="D60" s="64"/>
      <c r="E60" s="64"/>
      <c r="F60" s="64"/>
      <c r="G60" s="64"/>
      <c r="H60" s="65"/>
      <c r="I60" s="65"/>
      <c r="J60" s="65"/>
      <c r="K60" s="65"/>
      <c r="L60" s="66"/>
      <c r="M60" s="66"/>
      <c r="N60" s="66"/>
      <c r="O60" s="66"/>
      <c r="P60" s="66"/>
      <c r="Q60" s="66"/>
      <c r="R60" s="66"/>
      <c r="S60" s="66"/>
      <c r="T60" s="66"/>
      <c r="U60" s="66"/>
      <c r="V60" s="66"/>
      <c r="W60" s="66"/>
      <c r="X60" s="66"/>
    </row>
    <row r="61" spans="1:24">
      <c r="A61" s="64"/>
      <c r="B61" s="64"/>
      <c r="C61" s="64"/>
      <c r="D61" s="64"/>
      <c r="E61" s="64"/>
      <c r="F61" s="64"/>
      <c r="G61" s="64"/>
      <c r="H61" s="65"/>
      <c r="I61" s="65"/>
      <c r="J61" s="65"/>
      <c r="K61" s="65"/>
      <c r="L61" s="66"/>
      <c r="M61" s="66"/>
      <c r="N61" s="66"/>
      <c r="O61" s="66"/>
      <c r="P61" s="66"/>
      <c r="Q61" s="66"/>
      <c r="R61" s="66"/>
      <c r="S61" s="66"/>
      <c r="T61" s="66"/>
      <c r="U61" s="66"/>
      <c r="V61" s="66"/>
      <c r="W61" s="66"/>
      <c r="X61" s="66"/>
    </row>
    <row r="62" spans="1:24">
      <c r="A62" s="64"/>
      <c r="B62" s="64"/>
      <c r="C62" s="64"/>
      <c r="D62" s="64"/>
      <c r="E62" s="64"/>
      <c r="F62" s="64"/>
      <c r="G62" s="64"/>
      <c r="H62" s="65"/>
      <c r="I62" s="65"/>
      <c r="J62" s="65"/>
      <c r="K62" s="65"/>
      <c r="L62" s="66"/>
      <c r="M62" s="66"/>
      <c r="N62" s="66"/>
      <c r="O62" s="66"/>
      <c r="P62" s="66"/>
      <c r="Q62" s="66"/>
      <c r="R62" s="66"/>
      <c r="S62" s="66"/>
      <c r="T62" s="66"/>
      <c r="U62" s="66"/>
      <c r="V62" s="66"/>
      <c r="W62" s="66"/>
      <c r="X62" s="66"/>
    </row>
    <row r="63" spans="1:24" ht="19.5" thickBot="1">
      <c r="A63" s="67"/>
      <c r="B63" s="67"/>
      <c r="C63" s="67"/>
      <c r="D63" s="67"/>
      <c r="E63" s="67"/>
      <c r="F63" s="67"/>
      <c r="G63" s="67"/>
      <c r="H63" s="68"/>
      <c r="I63" s="68"/>
      <c r="J63" s="68"/>
      <c r="K63" s="68"/>
      <c r="L63" s="69"/>
      <c r="M63" s="69"/>
      <c r="N63" s="69"/>
      <c r="O63" s="69"/>
      <c r="P63" s="69"/>
      <c r="Q63" s="69"/>
      <c r="R63" s="69"/>
      <c r="S63" s="69"/>
      <c r="T63" s="69"/>
      <c r="U63" s="69"/>
      <c r="V63" s="69"/>
      <c r="W63" s="69"/>
      <c r="X63" s="69"/>
    </row>
    <row r="64" spans="1:24" ht="19.5" thickTop="1">
      <c r="A64" s="47" t="s">
        <v>29</v>
      </c>
      <c r="B64" s="47"/>
      <c r="C64" s="47"/>
      <c r="D64" s="47"/>
      <c r="E64" s="47"/>
      <c r="F64" s="47"/>
      <c r="G64" s="47"/>
      <c r="H64" s="48">
        <f>SUM(H54:K63)</f>
        <v>0</v>
      </c>
      <c r="I64" s="48"/>
      <c r="J64" s="48"/>
      <c r="K64" s="48"/>
      <c r="L64" s="49" t="s">
        <v>33</v>
      </c>
      <c r="M64" s="50"/>
      <c r="N64" s="50"/>
      <c r="O64" s="50"/>
      <c r="P64" s="50"/>
      <c r="Q64" s="50"/>
      <c r="R64" s="50"/>
      <c r="S64" s="50"/>
      <c r="T64" s="50"/>
      <c r="U64" s="50"/>
      <c r="V64" s="50"/>
      <c r="W64" s="50"/>
      <c r="X64" s="51"/>
    </row>
    <row r="65" spans="1:24" ht="15" customHeight="1">
      <c r="A65" s="29" t="s">
        <v>75</v>
      </c>
    </row>
    <row r="66" spans="1:24" ht="15" customHeight="1">
      <c r="A66" s="29" t="s">
        <v>96</v>
      </c>
    </row>
    <row r="68" spans="1:24">
      <c r="A68" s="3" t="s">
        <v>25</v>
      </c>
    </row>
    <row r="69" spans="1:24" ht="37.5" customHeight="1">
      <c r="A69" s="52" t="s">
        <v>9</v>
      </c>
      <c r="B69" s="53"/>
      <c r="C69" s="53"/>
      <c r="D69" s="54"/>
      <c r="E69" s="58" t="s">
        <v>74</v>
      </c>
      <c r="F69" s="59"/>
      <c r="G69" s="59"/>
      <c r="H69" s="59"/>
      <c r="I69" s="59"/>
      <c r="J69" s="59"/>
      <c r="K69" s="59"/>
      <c r="L69" s="59"/>
      <c r="M69" s="59"/>
      <c r="N69" s="59"/>
      <c r="O69" s="59"/>
      <c r="P69" s="59"/>
      <c r="Q69" s="59"/>
      <c r="R69" s="59"/>
      <c r="S69" s="59"/>
      <c r="T69" s="59"/>
      <c r="U69" s="59"/>
      <c r="V69" s="59"/>
      <c r="W69" s="59"/>
      <c r="X69" s="60"/>
    </row>
    <row r="70" spans="1:24" ht="99.95" customHeight="1">
      <c r="A70" s="55"/>
      <c r="B70" s="56"/>
      <c r="C70" s="56"/>
      <c r="D70" s="57"/>
      <c r="E70" s="61"/>
      <c r="F70" s="62"/>
      <c r="G70" s="62"/>
      <c r="H70" s="62"/>
      <c r="I70" s="62"/>
      <c r="J70" s="62"/>
      <c r="K70" s="62"/>
      <c r="L70" s="62"/>
      <c r="M70" s="62"/>
      <c r="N70" s="62"/>
      <c r="O70" s="62"/>
      <c r="P70" s="62"/>
      <c r="Q70" s="62"/>
      <c r="R70" s="62"/>
      <c r="S70" s="62"/>
      <c r="T70" s="62"/>
      <c r="U70" s="62"/>
      <c r="V70" s="62"/>
      <c r="W70" s="62"/>
      <c r="X70" s="63"/>
    </row>
  </sheetData>
  <mergeCells count="118">
    <mergeCell ref="A4:R4"/>
    <mergeCell ref="A5:R5"/>
    <mergeCell ref="E13:H13"/>
    <mergeCell ref="I13:X13"/>
    <mergeCell ref="A40:D42"/>
    <mergeCell ref="E42:G42"/>
    <mergeCell ref="E41:G41"/>
    <mergeCell ref="H41:M41"/>
    <mergeCell ref="N41:P41"/>
    <mergeCell ref="Q41:X41"/>
    <mergeCell ref="N42:P42"/>
    <mergeCell ref="Q42:X42"/>
    <mergeCell ref="H42:M42"/>
    <mergeCell ref="A8:D10"/>
    <mergeCell ref="E8:H8"/>
    <mergeCell ref="I8:N8"/>
    <mergeCell ref="O8:R8"/>
    <mergeCell ref="S8:X8"/>
    <mergeCell ref="E9:H10"/>
    <mergeCell ref="I9:X9"/>
    <mergeCell ref="I10:X10"/>
    <mergeCell ref="A13:D13"/>
    <mergeCell ref="A14:D14"/>
    <mergeCell ref="E14:L14"/>
    <mergeCell ref="M14:N14"/>
    <mergeCell ref="O14:P14"/>
    <mergeCell ref="Q14:S14"/>
    <mergeCell ref="T14:U14"/>
    <mergeCell ref="A11:D12"/>
    <mergeCell ref="E11:F12"/>
    <mergeCell ref="G11:L12"/>
    <mergeCell ref="M11:N12"/>
    <mergeCell ref="O11:X11"/>
    <mergeCell ref="O12:X12"/>
    <mergeCell ref="A20:D23"/>
    <mergeCell ref="A24:D25"/>
    <mergeCell ref="E25:F25"/>
    <mergeCell ref="G25:H25"/>
    <mergeCell ref="I25:K25"/>
    <mergeCell ref="L25:P25"/>
    <mergeCell ref="A15:D15"/>
    <mergeCell ref="E15:X15"/>
    <mergeCell ref="A16:D16"/>
    <mergeCell ref="E16:X16"/>
    <mergeCell ref="A19:D19"/>
    <mergeCell ref="E19:X19"/>
    <mergeCell ref="A31:D32"/>
    <mergeCell ref="E32:X32"/>
    <mergeCell ref="A33:D34"/>
    <mergeCell ref="E34:X34"/>
    <mergeCell ref="A35:D36"/>
    <mergeCell ref="E36:X36"/>
    <mergeCell ref="A26:D26"/>
    <mergeCell ref="E26:R26"/>
    <mergeCell ref="S26:X26"/>
    <mergeCell ref="A27:D28"/>
    <mergeCell ref="E28:X28"/>
    <mergeCell ref="A29:D30"/>
    <mergeCell ref="E30:X30"/>
    <mergeCell ref="A37:D37"/>
    <mergeCell ref="E37:X37"/>
    <mergeCell ref="A38:D39"/>
    <mergeCell ref="E38:X38"/>
    <mergeCell ref="E39:X39"/>
    <mergeCell ref="A48:G48"/>
    <mergeCell ref="H48:K48"/>
    <mergeCell ref="L48:X48"/>
    <mergeCell ref="A49:G49"/>
    <mergeCell ref="H49:K49"/>
    <mergeCell ref="L49:X49"/>
    <mergeCell ref="A46:G46"/>
    <mergeCell ref="H46:K46"/>
    <mergeCell ref="L46:X46"/>
    <mergeCell ref="A47:G47"/>
    <mergeCell ref="H47:K47"/>
    <mergeCell ref="L47:X47"/>
    <mergeCell ref="A54:G54"/>
    <mergeCell ref="H54:K54"/>
    <mergeCell ref="L54:X54"/>
    <mergeCell ref="A50:G50"/>
    <mergeCell ref="H50:K50"/>
    <mergeCell ref="L50:X50"/>
    <mergeCell ref="A53:G53"/>
    <mergeCell ref="H53:K53"/>
    <mergeCell ref="L53:X53"/>
    <mergeCell ref="A57:G57"/>
    <mergeCell ref="H57:K57"/>
    <mergeCell ref="L57:X57"/>
    <mergeCell ref="A56:G56"/>
    <mergeCell ref="H56:K56"/>
    <mergeCell ref="L56:X56"/>
    <mergeCell ref="A55:G55"/>
    <mergeCell ref="H55:K55"/>
    <mergeCell ref="L55:X55"/>
    <mergeCell ref="A59:G59"/>
    <mergeCell ref="H59:K59"/>
    <mergeCell ref="L59:X59"/>
    <mergeCell ref="A61:G61"/>
    <mergeCell ref="H61:K61"/>
    <mergeCell ref="L61:X61"/>
    <mergeCell ref="A58:G58"/>
    <mergeCell ref="H58:K58"/>
    <mergeCell ref="L58:X58"/>
    <mergeCell ref="A60:G60"/>
    <mergeCell ref="H60:K60"/>
    <mergeCell ref="L60:X60"/>
    <mergeCell ref="A64:G64"/>
    <mergeCell ref="H64:K64"/>
    <mergeCell ref="L64:X64"/>
    <mergeCell ref="A69:D70"/>
    <mergeCell ref="E69:X69"/>
    <mergeCell ref="E70:X70"/>
    <mergeCell ref="A62:G62"/>
    <mergeCell ref="H62:K62"/>
    <mergeCell ref="L62:X62"/>
    <mergeCell ref="A63:G63"/>
    <mergeCell ref="H63:K63"/>
    <mergeCell ref="L63:X63"/>
  </mergeCells>
  <phoneticPr fontId="12" type="Hiragana"/>
  <dataValidations count="3">
    <dataValidation type="list" allowBlank="1" showInputMessage="1" showErrorMessage="1" sqref="I8:N8" xr:uid="{C03123BD-8638-4B03-942F-4A5CA8C4FA5A}">
      <formula1>"プルダウンにて選択,社会福祉法人,更生保護法人,公益社団法人,公益財団法人,一般社団法人,一般財団法人,特定非営利活動法人,任意団体,その他(右欄に記載)"</formula1>
    </dataValidation>
    <dataValidation type="list" allowBlank="1" showInputMessage="1" showErrorMessage="1" sqref="H41" xr:uid="{E7202D1C-CF90-4305-BF19-B8EF05484374}">
      <formula1>"プルダウンにて選択,申請している（採択）, 申請している（不採択）, 申請している（結果待ち）,申請の予定がある,申請の予定はない"</formula1>
    </dataValidation>
    <dataValidation type="list" allowBlank="1" showInputMessage="1" showErrorMessage="1" sqref="E13:H13" xr:uid="{53428D08-E993-4673-A6DC-958B50D6503F}">
      <formula1>"プルダウンにて選択,神戸市東灘区,神戸市灘区,神戸市中央区,神戸市兵庫区,神戸市北区,神戸市長田区,神戸市須磨区,神戸市垂水区,神戸市西区,姫路市,尼崎市,明石市,西宮市,洲本市,芦屋市,伊丹市,相生市,豊岡市,加古川市,赤穂市,西脇市,宝塚市,三木市,高砂市,川西市,小野市,三田市,加西市,丹波篠山市,養父市,丹波市,南あわじ市,朝来市,淡路市,宍粟市,たつの市,加東市,猪名川町,多可町,稲美町,播磨町,市川町,福崎町,神河町,太子町,上郡町,佐用町,香美町,新温泉町"</formula1>
    </dataValidation>
  </dataValidations>
  <printOptions horizontalCentered="1"/>
  <pageMargins left="0.59055118110236227" right="0.59055118110236227" top="0.55118110236220474" bottom="0.55118110236220474" header="0.31496062992125984" footer="0.31496062992125984"/>
  <pageSetup paperSize="9" scale="88" orientation="portrait" copies="4" r:id="rId1"/>
  <rowBreaks count="2" manualBreakCount="2">
    <brk id="30" max="23" man="1"/>
    <brk id="42"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4</xdr:col>
                    <xdr:colOff>28575</xdr:colOff>
                    <xdr:row>19</xdr:row>
                    <xdr:rowOff>209550</xdr:rowOff>
                  </from>
                  <to>
                    <xdr:col>4</xdr:col>
                    <xdr:colOff>247650</xdr:colOff>
                    <xdr:row>21</xdr:row>
                    <xdr:rowOff>19050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4</xdr:col>
                    <xdr:colOff>28575</xdr:colOff>
                    <xdr:row>20</xdr:row>
                    <xdr:rowOff>209550</xdr:rowOff>
                  </from>
                  <to>
                    <xdr:col>4</xdr:col>
                    <xdr:colOff>247650</xdr:colOff>
                    <xdr:row>22</xdr:row>
                    <xdr:rowOff>19050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4</xdr:col>
                    <xdr:colOff>28575</xdr:colOff>
                    <xdr:row>21</xdr:row>
                    <xdr:rowOff>200025</xdr:rowOff>
                  </from>
                  <to>
                    <xdr:col>4</xdr:col>
                    <xdr:colOff>247650</xdr:colOff>
                    <xdr:row>23</xdr:row>
                    <xdr:rowOff>9525</xdr:rowOff>
                  </to>
                </anchor>
              </controlPr>
            </control>
          </mc:Choice>
        </mc:AlternateContent>
        <mc:AlternateContent xmlns:mc="http://schemas.openxmlformats.org/markup-compatibility/2006">
          <mc:Choice Requires="x14">
            <control shapeId="3073" r:id="rId7" name="Check Box 1">
              <controlPr defaultSize="0" autoFill="0" autoLine="0" autoPict="0">
                <anchor moveWithCells="1">
                  <from>
                    <xdr:col>4</xdr:col>
                    <xdr:colOff>28575</xdr:colOff>
                    <xdr:row>18</xdr:row>
                    <xdr:rowOff>495300</xdr:rowOff>
                  </from>
                  <to>
                    <xdr:col>4</xdr:col>
                    <xdr:colOff>247650</xdr:colOff>
                    <xdr:row>20</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5585D-1ACE-4813-B492-D009EE9F91B3}">
  <sheetPr>
    <tabColor theme="0" tint="-0.14999847407452621"/>
  </sheetPr>
  <dimension ref="A1:P15"/>
  <sheetViews>
    <sheetView workbookViewId="0">
      <selection activeCell="K2" sqref="K2"/>
    </sheetView>
  </sheetViews>
  <sheetFormatPr defaultRowHeight="18.75"/>
  <cols>
    <col min="1" max="1" width="10.625" customWidth="1"/>
    <col min="2" max="2" width="10.625" style="31" customWidth="1"/>
    <col min="3" max="15" width="10.625" customWidth="1"/>
    <col min="16" max="16" width="9.5" bestFit="1" customWidth="1"/>
  </cols>
  <sheetData>
    <row r="1" spans="1:16" s="31" customFormat="1" ht="37.5">
      <c r="A1" s="37" t="s">
        <v>100</v>
      </c>
      <c r="B1" s="37" t="s">
        <v>101</v>
      </c>
      <c r="C1" s="35" t="s">
        <v>111</v>
      </c>
      <c r="D1" s="35" t="s">
        <v>112</v>
      </c>
      <c r="E1" s="37" t="s">
        <v>102</v>
      </c>
      <c r="F1" s="37" t="s">
        <v>103</v>
      </c>
      <c r="G1" s="37" t="s">
        <v>110</v>
      </c>
      <c r="H1" s="37" t="s">
        <v>104</v>
      </c>
      <c r="I1" s="37" t="s">
        <v>105</v>
      </c>
      <c r="J1" s="37" t="s">
        <v>106</v>
      </c>
      <c r="K1" s="37" t="s">
        <v>107</v>
      </c>
      <c r="L1" s="37" t="s">
        <v>108</v>
      </c>
      <c r="M1" s="37" t="s">
        <v>109</v>
      </c>
      <c r="N1" s="38" t="s">
        <v>119</v>
      </c>
      <c r="O1" s="37" t="s">
        <v>118</v>
      </c>
    </row>
    <row r="2" spans="1:16" ht="39.950000000000003" customHeight="1">
      <c r="A2" s="33"/>
      <c r="B2" s="40" t="str">
        <f>$A$12</f>
        <v>プルダウンにて選択</v>
      </c>
      <c r="C2" s="34" t="str">
        <f>IF((A13="○"),CONCATENATE("神戸市",CHAR(10),A12),A12)</f>
        <v>プルダウンにて選択</v>
      </c>
      <c r="D2" s="33" t="str">
        <f>IF(B12="任意団体",F2,B15)</f>
        <v>（プルダウンにて選択）
0</v>
      </c>
      <c r="E2" s="36" t="str">
        <f>$B$12</f>
        <v>プルダウンにて選択</v>
      </c>
      <c r="F2" s="33">
        <f>助成申請書!$I$10</f>
        <v>0</v>
      </c>
      <c r="G2" s="39" t="str">
        <f>CONCATENATE(C7,CHAR(10),C8)</f>
        <v>0
0</v>
      </c>
      <c r="H2" s="33">
        <f>助成申請書!$E$19</f>
        <v>0</v>
      </c>
      <c r="I2" s="43" t="e" cm="1">
        <f t="array" ref="I2">_xlfn.IFS(G7=1,H8,G7=2,H9,G7=3,H10,G7=4,H11,G7=5,H12)</f>
        <v>#VALUE!</v>
      </c>
      <c r="J2" s="33"/>
      <c r="K2" s="44">
        <f>助成申請書!$L$25</f>
        <v>0</v>
      </c>
      <c r="L2" s="44">
        <f>助成申請書!$H$47</f>
        <v>0</v>
      </c>
      <c r="M2" s="33"/>
      <c r="N2" s="33"/>
      <c r="O2" s="33"/>
      <c r="P2" s="46">
        <f>K2*4/5</f>
        <v>0</v>
      </c>
    </row>
    <row r="3" spans="1:16">
      <c r="D3" s="30"/>
    </row>
    <row r="4" spans="1:16" s="31" customFormat="1">
      <c r="A4" s="37" t="s">
        <v>99</v>
      </c>
      <c r="B4" s="37" t="s">
        <v>113</v>
      </c>
      <c r="C4" s="37" t="s">
        <v>114</v>
      </c>
      <c r="D4" s="37" t="s">
        <v>115</v>
      </c>
      <c r="E4" s="37" t="s">
        <v>120</v>
      </c>
      <c r="F4" s="37" t="s">
        <v>116</v>
      </c>
      <c r="G4" s="37" t="s">
        <v>121</v>
      </c>
      <c r="H4" s="37" t="s">
        <v>122</v>
      </c>
      <c r="I4" s="37" t="s">
        <v>117</v>
      </c>
    </row>
    <row r="5" spans="1:16" s="31" customFormat="1" ht="39.950000000000003" customHeight="1">
      <c r="A5" s="33"/>
      <c r="B5" s="32" t="str">
        <f>$B$2</f>
        <v>プルダウンにて選択</v>
      </c>
      <c r="C5" s="33" t="str">
        <f>CONCATENATE(B11,"　",F2)</f>
        <v>プルダウンにて選択　0</v>
      </c>
      <c r="D5" s="33" t="str">
        <f>CONCATENATE(C7,"　　",C8)</f>
        <v>0　　0</v>
      </c>
      <c r="E5" s="33" t="str">
        <f>CONCATENATE(A7,M7)</f>
        <v>プルダウンにて選択0</v>
      </c>
      <c r="F5" s="33"/>
      <c r="G5" s="33"/>
      <c r="H5" s="33"/>
      <c r="I5" s="33"/>
    </row>
    <row r="7" spans="1:16">
      <c r="A7" s="32" t="str">
        <f>助成申請書!$E$13</f>
        <v>プルダウンにて選択</v>
      </c>
      <c r="B7" s="32" t="str">
        <f>助成申請書!$I$8</f>
        <v>プルダウンにて選択</v>
      </c>
      <c r="C7" s="33">
        <f>助成申請書!$G$11</f>
        <v>0</v>
      </c>
      <c r="D7" s="33" t="b">
        <v>0</v>
      </c>
      <c r="E7" s="32" t="str">
        <f>IF(D7=TRUE,"1","")</f>
        <v/>
      </c>
      <c r="F7" s="32" t="str">
        <f>CONCATENATE(E7,"　",E8,"　",E9,"　",E10,"　",E11)</f>
        <v>　　　　</v>
      </c>
      <c r="G7" s="33">
        <f>5-(COUNTIF(H7:L7,""))</f>
        <v>1</v>
      </c>
      <c r="H7" s="33" t="e" cm="1">
        <f t="array" ref="H7">_xlfn.TEXTSPLIT(F8,"　")</f>
        <v>#VALUE!</v>
      </c>
      <c r="I7" s="33"/>
      <c r="J7" s="33"/>
      <c r="K7" s="33"/>
      <c r="L7" s="33"/>
      <c r="M7" s="33">
        <f>助成申請書!$I$13</f>
        <v>0</v>
      </c>
    </row>
    <row r="8" spans="1:16">
      <c r="A8" s="32" t="str">
        <f>IFERROR(RIGHT(A7,LEN(A7)-FIND("神戸市",A7)-2),"")</f>
        <v/>
      </c>
      <c r="B8" s="32">
        <f>助成申請書!$S$8</f>
        <v>0</v>
      </c>
      <c r="C8" s="33">
        <f>助成申請書!$O$12</f>
        <v>0</v>
      </c>
      <c r="D8" s="33" t="b">
        <v>0</v>
      </c>
      <c r="E8" s="32" t="str">
        <f>IF(D8=TRUE,"2","")</f>
        <v/>
      </c>
      <c r="F8" s="42" t="str">
        <f>TRIM(F7)</f>
        <v/>
      </c>
      <c r="G8" s="45">
        <v>1</v>
      </c>
      <c r="H8" s="33" t="e">
        <f>H7</f>
        <v>#VALUE!</v>
      </c>
    </row>
    <row r="9" spans="1:16">
      <c r="A9" s="32" t="str">
        <f>IF(COUNTIF(A7,"*神戸市*")+COUNTIF(A7,"*郡*"),"",A7)</f>
        <v>プルダウンにて選択</v>
      </c>
      <c r="B9" s="32" t="str">
        <f>IF(B7="その他(右欄に記載)","",B7)</f>
        <v>プルダウンにて選択</v>
      </c>
      <c r="D9" s="33" t="b">
        <v>0</v>
      </c>
      <c r="E9" s="32" t="str">
        <f>IF(D9=TRUE,"3","")</f>
        <v/>
      </c>
      <c r="G9" s="45">
        <v>2</v>
      </c>
      <c r="H9" s="33" t="e">
        <f>CONCATENATE(H7,CHAR(10),I7)</f>
        <v>#VALUE!</v>
      </c>
    </row>
    <row r="10" spans="1:16">
      <c r="A10" s="32" t="str">
        <f>IF(COUNTIF(A8,"*区*"),A8,"")</f>
        <v/>
      </c>
      <c r="B10" s="32" t="str">
        <f>IF(B8=0,"",B8)</f>
        <v/>
      </c>
      <c r="D10" s="33" t="b">
        <v>0</v>
      </c>
      <c r="E10" s="32" t="str">
        <f>IF(D10=TRUE,"4","")</f>
        <v/>
      </c>
      <c r="G10" s="45">
        <v>3</v>
      </c>
      <c r="H10" s="33" t="e">
        <f>CONCATENATE(H7,CHAR(10),I7,CHAR(10),J7)</f>
        <v>#VALUE!</v>
      </c>
    </row>
    <row r="11" spans="1:16">
      <c r="A11" s="32" t="str">
        <f>IFERROR(RIGHT(A7,LEN(A7)-FIND("郡",A7)),"")</f>
        <v/>
      </c>
      <c r="B11" s="32" t="str">
        <f>CONCATENATE(B9,B10)</f>
        <v>プルダウンにて選択</v>
      </c>
      <c r="G11" s="45">
        <v>4</v>
      </c>
      <c r="H11" s="33" t="e">
        <f>CONCATENATE(H7,CHAR(10),I7,CHAR(10),J7,CHAR(10),K7)</f>
        <v>#VALUE!</v>
      </c>
    </row>
    <row r="12" spans="1:16">
      <c r="A12" s="32" t="str">
        <f>CONCATENATE(A9,A10,A11)</f>
        <v>プルダウンにて選択</v>
      </c>
      <c r="B12" s="32" t="str" cm="1">
        <f t="array" ref="B12">_xlfn.REDUCE(B11, {"社会福祉法人","更生保護法人","NPO法人","特定非営利活動法人","一般社団法人","公益財団法人","公益社団法人","医療法人財団","医療法人社団","一般財団法人","なし"}, _xlfn.LAMBDA(_xlpm.a,_xlpm.b, SUBSTITUTE(_xlpm.a, _xlpm.b, _xlfn.SWITCH(_xlpm.b, "社会福祉法人","社福", "更生保護法人","更生", "NPO法人","特非", "特定非営利活動法人","特非", "一般社団法人","一社", "公益財団法人","公財", "公益社団法人","公社", "医療法人財団","医療法人", "医療法人社団","医療法人", "一般財団法人","一財", "なし","―"))))</f>
        <v>プルダウンにて選択</v>
      </c>
    </row>
    <row r="13" spans="1:16">
      <c r="A13" s="32" t="str">
        <f>IF(COUNTIF(A12,"*区*"),"○","")</f>
        <v/>
      </c>
      <c r="B13" s="32" t="str">
        <f>CONCATENATE("（",B12,"）")</f>
        <v>（プルダウンにて選択）</v>
      </c>
    </row>
    <row r="14" spans="1:16">
      <c r="B14" s="41" t="str">
        <f>IF(B12="任意団体","",B13)</f>
        <v>（プルダウンにて選択）</v>
      </c>
    </row>
    <row r="15" spans="1:16">
      <c r="B15" s="41" t="str">
        <f>CONCATENATE(B14,CHAR(10),F2)</f>
        <v>（プルダウンにて選択）
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助成申請書(Sample)</vt:lpstr>
      <vt:lpstr>助成申請書</vt:lpstr>
      <vt:lpstr>消去しないでください</vt:lpstr>
      <vt:lpstr>助成申請書!Print_Area</vt:lpstr>
      <vt:lpstr>'助成申請書(Sample)'!Print_Area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AHCL-03</dc:creator>
  <cp:lastModifiedBy>AHCL-03</cp:lastModifiedBy>
  <cp:lastPrinted>2026-05-20T04:54:26Z</cp:lastPrinted>
  <dcterms:created xsi:type="dcterms:W3CDTF">2026-03-06T08:32:48Z</dcterms:created>
  <dcterms:modified xsi:type="dcterms:W3CDTF">2026-05-20T07:29:11Z</dcterms:modified>
</cp:coreProperties>
</file>